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31" i="1"/>
  <c r="F31"/>
  <c r="E29"/>
  <c r="F29"/>
  <c r="E27"/>
  <c r="F27"/>
  <c r="D53"/>
  <c r="D52"/>
  <c r="D51"/>
  <c r="D50"/>
  <c r="D49"/>
  <c r="D48"/>
  <c r="D47"/>
  <c r="D46"/>
  <c r="D45"/>
  <c r="H59" l="1"/>
  <c r="H57"/>
  <c r="H55"/>
  <c r="F59"/>
  <c r="F57"/>
  <c r="F55"/>
  <c r="G59"/>
  <c r="G57"/>
  <c r="G55"/>
  <c r="H31"/>
  <c r="G31"/>
  <c r="H29"/>
  <c r="G29"/>
  <c r="H27"/>
  <c r="G27"/>
  <c r="D31"/>
  <c r="D29"/>
  <c r="D27"/>
  <c r="C31"/>
  <c r="C29"/>
  <c r="C27"/>
  <c r="B31"/>
  <c r="B29"/>
  <c r="B27"/>
  <c r="C55"/>
  <c r="D55"/>
  <c r="E55"/>
  <c r="B55"/>
  <c r="C59"/>
  <c r="D59"/>
  <c r="E59"/>
  <c r="B59"/>
  <c r="C57" l="1"/>
  <c r="D57"/>
  <c r="E57"/>
  <c r="B57"/>
</calcChain>
</file>

<file path=xl/sharedStrings.xml><?xml version="1.0" encoding="utf-8"?>
<sst xmlns="http://schemas.openxmlformats.org/spreadsheetml/2006/main" count="102" uniqueCount="78">
  <si>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</si>
  <si>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</si>
  <si>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</si>
  <si>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</si>
  <si>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</si>
  <si>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</si>
  <si>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</si>
  <si>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</si>
  <si>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</si>
  <si>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</si>
  <si>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</si>
  <si>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</si>
  <si>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</si>
  <si>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</si>
  <si>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</si>
  <si>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</si>
  <si>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</si>
  <si>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</si>
  <si>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BT-249</t>
  </si>
  <si>
    <t>BT-250</t>
  </si>
  <si>
    <t>BT-251</t>
  </si>
  <si>
    <t>BT-252</t>
  </si>
  <si>
    <t>BT-253</t>
  </si>
  <si>
    <t>BT-254</t>
  </si>
  <si>
    <t>BT-255</t>
  </si>
  <si>
    <t>BT-256</t>
  </si>
  <si>
    <t>BT-257</t>
  </si>
  <si>
    <t>BT-258</t>
  </si>
  <si>
    <t>Motor Bandeirante A6-0 de Mar/2013</t>
  </si>
  <si>
    <t>TE de 20 motores em 23 Set 2013 e 30 Ago 2014</t>
  </si>
  <si>
    <t>BT-259</t>
  </si>
  <si>
    <t>BT-260</t>
  </si>
  <si>
    <t>BT-261</t>
  </si>
  <si>
    <t>BT-262</t>
  </si>
  <si>
    <t>BT-263</t>
  </si>
  <si>
    <t>BT-264</t>
  </si>
  <si>
    <t>BT-265</t>
  </si>
  <si>
    <t>BT-266</t>
  </si>
  <si>
    <t>BT-267</t>
  </si>
  <si>
    <t>BT-268</t>
  </si>
  <si>
    <t>Observações:</t>
  </si>
  <si>
    <t>Mf inclui a massa de resíduos da queima.</t>
  </si>
  <si>
    <t>Esse motor não contém massa de temporização nem de ejeção.</t>
  </si>
  <si>
    <t>O erro máximo da célula de carga usada na medida do empuxo é de 0.02 N</t>
  </si>
  <si>
    <t>tqp</t>
  </si>
  <si>
    <t>tempo de queima da fase propulsada</t>
  </si>
  <si>
    <t>tqt</t>
  </si>
  <si>
    <t>tempo de queima da fase temporizadora</t>
  </si>
  <si>
    <t>tej</t>
  </si>
  <si>
    <t>tqp + tqt = tempo de ejeção</t>
  </si>
  <si>
    <t>Mp</t>
  </si>
  <si>
    <t>massa de propelente da fase propulsada</t>
  </si>
  <si>
    <t>Mo</t>
  </si>
  <si>
    <t>massa total do motor antes do teste estático</t>
  </si>
  <si>
    <t>Mf</t>
  </si>
  <si>
    <t>massa total do motor após o teste estático</t>
  </si>
  <si>
    <t>De</t>
  </si>
  <si>
    <t>diâmetro externo do motor</t>
  </si>
  <si>
    <t>Lt</t>
  </si>
  <si>
    <t>comprimento máximo do motor</t>
  </si>
  <si>
    <t>c</t>
  </si>
  <si>
    <t>velocidade de ejeção efetiva média dos gases</t>
  </si>
  <si>
    <t>fm</t>
  </si>
  <si>
    <t>fluxo de massa médio de gases</t>
  </si>
  <si>
    <t>TE</t>
  </si>
  <si>
    <t>teste estático</t>
  </si>
  <si>
    <t>It</t>
  </si>
  <si>
    <t>impulso total</t>
  </si>
  <si>
    <t>Is</t>
  </si>
  <si>
    <t>impulso específico</t>
  </si>
  <si>
    <t>Emed</t>
  </si>
  <si>
    <t>empuxo médio</t>
  </si>
  <si>
    <t>Emax</t>
  </si>
  <si>
    <t>empuxo máximo</t>
  </si>
  <si>
    <t>Esse motor contém tubeira e tampa.</t>
  </si>
  <si>
    <t>Conclusão:</t>
  </si>
  <si>
    <t>classe real do motor</t>
  </si>
  <si>
    <t>A4-0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</si>
</sst>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5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20"/>
      <color rgb="FF0070C0"/>
      <name val="Times New Roman"/>
      <family val="1"/>
    </font>
    <font>
      <b/>
      <sz val="28"/>
      <color rgb="FFFF0000"/>
      <name val="Times New Roman"/>
      <family val="1"/>
    </font>
    <font>
      <b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6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>
      <selection activeCell="F66" sqref="F66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8" ht="24" customHeight="1">
      <c r="A1" s="25" t="s">
        <v>28</v>
      </c>
    </row>
    <row r="2" spans="1:8" ht="7.5" customHeight="1">
      <c r="A2" s="6"/>
    </row>
    <row r="3" spans="1:8" ht="24" customHeight="1">
      <c r="A3" s="26" t="s">
        <v>29</v>
      </c>
    </row>
    <row r="4" spans="1:8" ht="15" customHeight="1">
      <c r="A4" s="6"/>
    </row>
    <row r="5" spans="1:8" s="5" customFormat="1" ht="15" customHeight="1">
      <c r="A5" s="24" t="s">
        <v>0</v>
      </c>
      <c r="B5" s="5" t="s">
        <v>4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6</v>
      </c>
      <c r="H5" s="5" t="s">
        <v>7</v>
      </c>
    </row>
    <row r="6" spans="1:8" ht="15" customHeight="1">
      <c r="A6" s="27" t="s">
        <v>18</v>
      </c>
      <c r="B6" s="8">
        <v>1.51</v>
      </c>
      <c r="C6" s="8">
        <v>3.47</v>
      </c>
      <c r="D6" s="7">
        <v>0.435</v>
      </c>
      <c r="E6" s="7">
        <v>0</v>
      </c>
      <c r="F6" s="7">
        <v>0</v>
      </c>
      <c r="G6" s="28">
        <v>17.239999999999998</v>
      </c>
      <c r="H6" s="28">
        <v>70.010000000000005</v>
      </c>
    </row>
    <row r="7" spans="1:8" ht="15" customHeight="1">
      <c r="A7" s="27" t="s">
        <v>19</v>
      </c>
      <c r="B7" s="8">
        <v>1.64</v>
      </c>
      <c r="C7" s="8">
        <v>3.72</v>
      </c>
      <c r="D7" s="7">
        <v>0.44</v>
      </c>
      <c r="E7" s="7">
        <v>0</v>
      </c>
      <c r="F7" s="7">
        <v>0</v>
      </c>
      <c r="G7" s="28">
        <v>17.2</v>
      </c>
      <c r="H7" s="28">
        <v>70.2</v>
      </c>
    </row>
    <row r="8" spans="1:8" ht="15" customHeight="1">
      <c r="A8" s="27" t="s">
        <v>20</v>
      </c>
      <c r="B8" s="8">
        <v>1.63</v>
      </c>
      <c r="C8" s="8">
        <v>3.11</v>
      </c>
      <c r="D8" s="7">
        <v>0.52500000000000002</v>
      </c>
      <c r="E8" s="7">
        <v>0</v>
      </c>
      <c r="F8" s="7">
        <v>0</v>
      </c>
      <c r="G8" s="28">
        <v>17.54</v>
      </c>
      <c r="H8" s="28">
        <v>70.08</v>
      </c>
    </row>
    <row r="9" spans="1:8" ht="15" customHeight="1">
      <c r="A9" s="27" t="s">
        <v>21</v>
      </c>
      <c r="B9" s="8">
        <v>1.58</v>
      </c>
      <c r="C9" s="8">
        <v>3.3</v>
      </c>
      <c r="D9" s="7">
        <v>0.48</v>
      </c>
      <c r="E9" s="7">
        <v>0</v>
      </c>
      <c r="F9" s="7">
        <v>0</v>
      </c>
      <c r="G9" s="28">
        <v>17.5</v>
      </c>
      <c r="H9" s="28">
        <v>70.06</v>
      </c>
    </row>
    <row r="10" spans="1:8" ht="15" customHeight="1">
      <c r="A10" s="27" t="s">
        <v>22</v>
      </c>
      <c r="B10" s="8">
        <v>1.77</v>
      </c>
      <c r="C10" s="8">
        <v>3.51</v>
      </c>
      <c r="D10" s="7">
        <v>0.505</v>
      </c>
      <c r="E10" s="7">
        <v>0</v>
      </c>
      <c r="F10" s="7">
        <v>0</v>
      </c>
      <c r="G10" s="28">
        <v>17.59</v>
      </c>
      <c r="H10" s="28">
        <v>70.099999999999994</v>
      </c>
    </row>
    <row r="11" spans="1:8" ht="15" customHeight="1">
      <c r="A11" s="27" t="s">
        <v>23</v>
      </c>
      <c r="B11" s="8">
        <v>1.59</v>
      </c>
      <c r="C11" s="8">
        <v>3.65</v>
      </c>
      <c r="D11" s="7">
        <v>0.435</v>
      </c>
      <c r="E11" s="7">
        <v>0</v>
      </c>
      <c r="F11" s="7">
        <v>0</v>
      </c>
      <c r="G11" s="28">
        <v>17.059999999999999</v>
      </c>
      <c r="H11" s="28">
        <v>69.900000000000006</v>
      </c>
    </row>
    <row r="12" spans="1:8" ht="15" customHeight="1">
      <c r="A12" s="27" t="s">
        <v>24</v>
      </c>
      <c r="B12" s="8">
        <v>1.55</v>
      </c>
      <c r="C12" s="8">
        <v>3.36</v>
      </c>
      <c r="D12" s="7">
        <v>0.46</v>
      </c>
      <c r="E12" s="7">
        <v>0</v>
      </c>
      <c r="F12" s="7">
        <v>0</v>
      </c>
      <c r="G12" s="28">
        <v>17.46</v>
      </c>
      <c r="H12" s="28">
        <v>70.09</v>
      </c>
    </row>
    <row r="13" spans="1:8" ht="15" customHeight="1">
      <c r="A13" s="27" t="s">
        <v>25</v>
      </c>
      <c r="B13" s="8">
        <v>1.88</v>
      </c>
      <c r="C13" s="8">
        <v>3.75</v>
      </c>
      <c r="D13" s="7">
        <v>0.5</v>
      </c>
      <c r="E13" s="7">
        <v>0</v>
      </c>
      <c r="F13" s="7">
        <v>0</v>
      </c>
      <c r="G13" s="28">
        <v>17.16</v>
      </c>
      <c r="H13" s="28">
        <v>70.06</v>
      </c>
    </row>
    <row r="14" spans="1:8" ht="15" customHeight="1">
      <c r="A14" s="27" t="s">
        <v>26</v>
      </c>
      <c r="B14" s="8">
        <v>1.65</v>
      </c>
      <c r="C14" s="8">
        <v>3.39</v>
      </c>
      <c r="D14" s="7">
        <v>0.48499999999999999</v>
      </c>
      <c r="E14" s="7">
        <v>0</v>
      </c>
      <c r="F14" s="7">
        <v>0</v>
      </c>
      <c r="G14" s="28">
        <v>17.329999999999998</v>
      </c>
      <c r="H14" s="28">
        <v>70.03</v>
      </c>
    </row>
    <row r="15" spans="1:8" ht="15" customHeight="1">
      <c r="A15" s="10" t="s">
        <v>27</v>
      </c>
      <c r="B15" s="8">
        <v>1.73</v>
      </c>
      <c r="C15" s="8">
        <v>3.53</v>
      </c>
      <c r="D15" s="7">
        <v>0.49</v>
      </c>
      <c r="E15" s="7">
        <v>0</v>
      </c>
      <c r="F15" s="7">
        <v>0</v>
      </c>
      <c r="G15" s="30">
        <v>17.600000000000001</v>
      </c>
      <c r="H15" s="30">
        <v>70.290000000000006</v>
      </c>
    </row>
    <row r="16" spans="1:8" ht="15" customHeight="1">
      <c r="A16" s="31" t="s">
        <v>30</v>
      </c>
      <c r="B16" s="8"/>
      <c r="C16" s="8"/>
      <c r="D16" s="7"/>
      <c r="E16" s="7">
        <v>0</v>
      </c>
      <c r="F16" s="7">
        <v>0</v>
      </c>
      <c r="G16" s="30">
        <v>17.22</v>
      </c>
      <c r="H16" s="8">
        <v>69.73</v>
      </c>
    </row>
    <row r="17" spans="1:13" ht="15" customHeight="1">
      <c r="A17" s="31" t="s">
        <v>31</v>
      </c>
      <c r="B17" s="8">
        <v>1.54</v>
      </c>
      <c r="C17" s="8">
        <v>3.32</v>
      </c>
      <c r="D17" s="7">
        <v>0.46500000000000002</v>
      </c>
      <c r="E17" s="7">
        <v>0</v>
      </c>
      <c r="F17" s="7">
        <v>0</v>
      </c>
      <c r="G17" s="30">
        <v>17.21</v>
      </c>
      <c r="H17" s="8">
        <v>69.91</v>
      </c>
    </row>
    <row r="18" spans="1:13" ht="15" customHeight="1">
      <c r="A18" s="31" t="s">
        <v>32</v>
      </c>
      <c r="B18" s="8">
        <v>1.63</v>
      </c>
      <c r="C18" s="8">
        <v>3.55</v>
      </c>
      <c r="D18" s="7">
        <v>0.46</v>
      </c>
      <c r="E18" s="7">
        <v>0</v>
      </c>
      <c r="F18" s="7">
        <v>0</v>
      </c>
      <c r="G18" s="30">
        <v>17.5</v>
      </c>
      <c r="H18" s="8">
        <v>69.91</v>
      </c>
    </row>
    <row r="19" spans="1:13" ht="15" customHeight="1">
      <c r="A19" s="31" t="s">
        <v>33</v>
      </c>
      <c r="B19" s="8">
        <v>1.71</v>
      </c>
      <c r="C19" s="8">
        <v>3.29</v>
      </c>
      <c r="D19" s="7">
        <v>0.52</v>
      </c>
      <c r="E19" s="7">
        <v>0</v>
      </c>
      <c r="F19" s="7">
        <v>0</v>
      </c>
      <c r="G19" s="30">
        <v>17.350000000000001</v>
      </c>
      <c r="H19" s="8">
        <v>69.819999999999993</v>
      </c>
    </row>
    <row r="20" spans="1:13" ht="15" customHeight="1">
      <c r="A20" s="31" t="s">
        <v>34</v>
      </c>
      <c r="B20" s="8">
        <v>1.56</v>
      </c>
      <c r="C20" s="8">
        <v>3.63</v>
      </c>
      <c r="D20" s="7">
        <v>0.43</v>
      </c>
      <c r="E20" s="7">
        <v>0</v>
      </c>
      <c r="F20" s="7">
        <v>0</v>
      </c>
      <c r="G20" s="30">
        <v>17.079999999999998</v>
      </c>
      <c r="H20" s="8">
        <v>70.12</v>
      </c>
    </row>
    <row r="21" spans="1:13" ht="15" customHeight="1">
      <c r="A21" s="31" t="s">
        <v>35</v>
      </c>
      <c r="B21" s="8">
        <v>1.65</v>
      </c>
      <c r="C21" s="8">
        <v>3.67</v>
      </c>
      <c r="D21" s="7">
        <v>0.45</v>
      </c>
      <c r="E21" s="7">
        <v>0</v>
      </c>
      <c r="F21" s="7">
        <v>0</v>
      </c>
      <c r="G21" s="30">
        <v>17.399999999999999</v>
      </c>
      <c r="H21" s="8">
        <v>70.13</v>
      </c>
    </row>
    <row r="22" spans="1:13" ht="15" customHeight="1">
      <c r="A22" s="31" t="s">
        <v>36</v>
      </c>
      <c r="B22" s="8">
        <v>1.59</v>
      </c>
      <c r="C22" s="8">
        <v>3.92</v>
      </c>
      <c r="D22" s="7">
        <v>0.40500000000000003</v>
      </c>
      <c r="E22" s="7">
        <v>0</v>
      </c>
      <c r="F22" s="7">
        <v>0</v>
      </c>
      <c r="G22" s="30">
        <v>17.170000000000002</v>
      </c>
      <c r="H22" s="8">
        <v>70.010000000000005</v>
      </c>
    </row>
    <row r="23" spans="1:13" ht="15" customHeight="1">
      <c r="A23" s="31" t="s">
        <v>37</v>
      </c>
      <c r="B23" s="8">
        <v>1.62</v>
      </c>
      <c r="C23" s="8">
        <v>3.82</v>
      </c>
      <c r="D23" s="7">
        <v>0.42499999999999999</v>
      </c>
      <c r="E23" s="7">
        <v>0</v>
      </c>
      <c r="F23" s="7">
        <v>0</v>
      </c>
      <c r="G23" s="30">
        <v>17.09</v>
      </c>
      <c r="H23" s="8">
        <v>69.959999999999994</v>
      </c>
    </row>
    <row r="24" spans="1:13" ht="15" customHeight="1">
      <c r="A24" s="31" t="s">
        <v>38</v>
      </c>
      <c r="B24" s="8">
        <v>1.81</v>
      </c>
      <c r="C24" s="8">
        <v>3.77</v>
      </c>
      <c r="D24" s="7">
        <v>0.48</v>
      </c>
      <c r="E24" s="7">
        <v>0</v>
      </c>
      <c r="F24" s="7">
        <v>0</v>
      </c>
      <c r="G24" s="30">
        <v>17.09</v>
      </c>
      <c r="H24" s="8">
        <v>69.900000000000006</v>
      </c>
    </row>
    <row r="25" spans="1:13" ht="15" customHeight="1">
      <c r="A25" s="31" t="s">
        <v>39</v>
      </c>
      <c r="B25" s="8">
        <v>1.86</v>
      </c>
      <c r="C25" s="8">
        <v>4.28</v>
      </c>
      <c r="D25" s="7">
        <v>0.435</v>
      </c>
      <c r="E25" s="7">
        <v>0</v>
      </c>
      <c r="F25" s="7">
        <v>0</v>
      </c>
      <c r="G25" s="30">
        <v>17.239999999999998</v>
      </c>
      <c r="H25" s="8">
        <v>69.8</v>
      </c>
    </row>
    <row r="26" spans="1:13" ht="6" customHeight="1">
      <c r="A26" s="6"/>
      <c r="B26" s="8"/>
      <c r="C26" s="8"/>
      <c r="D26" s="7"/>
      <c r="E26" s="7"/>
      <c r="G26" s="8"/>
      <c r="H26" s="8"/>
    </row>
    <row r="27" spans="1:13" ht="15" customHeight="1">
      <c r="A27" s="23" t="s">
        <v>11</v>
      </c>
      <c r="B27" s="16">
        <f>MIN(B6:B25)</f>
        <v>1.51</v>
      </c>
      <c r="C27" s="16">
        <f>MIN(C6:C25)</f>
        <v>3.11</v>
      </c>
      <c r="D27" s="15">
        <f>MIN(D6:D25)</f>
        <v>0.40500000000000003</v>
      </c>
      <c r="E27" s="15">
        <f t="shared" ref="E27:F27" si="0">MIN(E6:E25)</f>
        <v>0</v>
      </c>
      <c r="F27" s="15">
        <f t="shared" si="0"/>
        <v>0</v>
      </c>
      <c r="G27" s="16">
        <f>MIN(G6:G25)</f>
        <v>17.059999999999999</v>
      </c>
      <c r="H27" s="16">
        <f>MIN(H6:H25)</f>
        <v>69.73</v>
      </c>
    </row>
    <row r="28" spans="1:13" ht="4.5" customHeight="1">
      <c r="B28" s="1"/>
      <c r="C28" s="1"/>
      <c r="D28" s="2"/>
      <c r="E28" s="2"/>
      <c r="G28" s="1"/>
      <c r="H28" s="1"/>
    </row>
    <row r="29" spans="1:13" ht="15" customHeight="1">
      <c r="A29" s="4" t="s">
        <v>10</v>
      </c>
      <c r="B29" s="17">
        <f>AVERAGE(B6:B25)</f>
        <v>1.6578947368421049</v>
      </c>
      <c r="C29" s="17">
        <f>AVERAGE(C6:C25)</f>
        <v>3.5810526315789475</v>
      </c>
      <c r="D29" s="14">
        <f>AVERAGE(D6:D25)</f>
        <v>0.46447368421052626</v>
      </c>
      <c r="E29" s="14">
        <f t="shared" ref="E29:F29" si="1">AVERAGE(E6:E25)</f>
        <v>0</v>
      </c>
      <c r="F29" s="14">
        <f t="shared" si="1"/>
        <v>0</v>
      </c>
      <c r="G29" s="17">
        <f>AVERAGE(G6:G25)</f>
        <v>17.301499999999997</v>
      </c>
      <c r="H29" s="17">
        <f>AVERAGE(H6:H25)</f>
        <v>70.005500000000012</v>
      </c>
    </row>
    <row r="30" spans="1:13" ht="4.5" customHeight="1">
      <c r="B30" s="16"/>
      <c r="C30" s="16"/>
      <c r="D30" s="15"/>
      <c r="E30" s="15"/>
      <c r="G30" s="16"/>
      <c r="H30" s="16"/>
    </row>
    <row r="31" spans="1:13" ht="15" customHeight="1">
      <c r="A31" s="23" t="s">
        <v>12</v>
      </c>
      <c r="B31" s="16">
        <f>MAX(B6:B25)</f>
        <v>1.88</v>
      </c>
      <c r="C31" s="16">
        <f>MAX(C6:C25)</f>
        <v>4.28</v>
      </c>
      <c r="D31" s="15">
        <f>MAX(D6:D25)</f>
        <v>0.52500000000000002</v>
      </c>
      <c r="E31" s="15">
        <f t="shared" ref="E31:F31" si="2">MAX(E6:E25)</f>
        <v>0</v>
      </c>
      <c r="F31" s="15">
        <f t="shared" si="2"/>
        <v>0</v>
      </c>
      <c r="G31" s="16">
        <f>MAX(G6:G25)</f>
        <v>17.600000000000001</v>
      </c>
      <c r="H31" s="16">
        <f>MAX(H6:H25)</f>
        <v>70.290000000000006</v>
      </c>
      <c r="I31" s="8"/>
      <c r="J31" s="11"/>
      <c r="K31" s="8"/>
      <c r="L31" s="8"/>
      <c r="M31" s="12"/>
    </row>
    <row r="32" spans="1:13" ht="15" customHeight="1">
      <c r="A32" s="10"/>
      <c r="B32" s="7"/>
      <c r="C32" s="7"/>
      <c r="D32" s="9"/>
      <c r="E32" s="8"/>
      <c r="F32" s="8"/>
      <c r="G32" s="7"/>
      <c r="H32" s="8"/>
      <c r="I32" s="8"/>
      <c r="J32" s="11"/>
      <c r="K32" s="8"/>
      <c r="L32" s="8"/>
      <c r="M32" s="12"/>
    </row>
    <row r="33" spans="1:9" s="4" customFormat="1" ht="15">
      <c r="A33" s="4" t="s">
        <v>0</v>
      </c>
      <c r="B33" s="5" t="s">
        <v>1</v>
      </c>
      <c r="C33" s="5" t="s">
        <v>2</v>
      </c>
      <c r="D33" s="5" t="s">
        <v>3</v>
      </c>
      <c r="E33" s="5" t="s">
        <v>5</v>
      </c>
      <c r="F33" s="5" t="s">
        <v>9</v>
      </c>
      <c r="G33" s="5" t="s">
        <v>14</v>
      </c>
      <c r="H33" s="5" t="s">
        <v>8</v>
      </c>
      <c r="I33" s="5"/>
    </row>
    <row r="34" spans="1:9" s="4" customFormat="1" ht="15.75" customHeight="1">
      <c r="A34" s="27" t="s">
        <v>18</v>
      </c>
      <c r="B34" s="29">
        <v>14.135999999999999</v>
      </c>
      <c r="C34" s="29">
        <v>11.862</v>
      </c>
      <c r="D34" s="29">
        <v>2.274</v>
      </c>
      <c r="E34" s="11">
        <v>67.7</v>
      </c>
      <c r="F34" s="12">
        <v>664</v>
      </c>
      <c r="G34" s="8">
        <v>8.7799999999999994</v>
      </c>
      <c r="H34" s="8">
        <v>5.23</v>
      </c>
      <c r="I34" s="8"/>
    </row>
    <row r="35" spans="1:9" s="4" customFormat="1" ht="15">
      <c r="A35" s="27" t="s">
        <v>19</v>
      </c>
      <c r="B35" s="29">
        <v>15.763999999999999</v>
      </c>
      <c r="C35" s="29">
        <v>13.356</v>
      </c>
      <c r="D35" s="29">
        <v>2.4079999999999999</v>
      </c>
      <c r="E35" s="11">
        <v>69.400000000000006</v>
      </c>
      <c r="F35" s="12">
        <v>680</v>
      </c>
      <c r="G35" s="8">
        <v>8.5</v>
      </c>
      <c r="H35" s="8">
        <v>5.47</v>
      </c>
      <c r="I35" s="8"/>
    </row>
    <row r="36" spans="1:9" s="4" customFormat="1" ht="15">
      <c r="A36" s="27" t="s">
        <v>20</v>
      </c>
      <c r="B36" s="29">
        <v>16.395</v>
      </c>
      <c r="C36" s="29">
        <v>13.962</v>
      </c>
      <c r="D36" s="29">
        <v>2.4329999999999998</v>
      </c>
      <c r="E36" s="11">
        <v>68.400000000000006</v>
      </c>
      <c r="F36" s="12">
        <v>670</v>
      </c>
      <c r="G36" s="8">
        <v>9.3699999999999992</v>
      </c>
      <c r="H36" s="8">
        <v>4.63</v>
      </c>
      <c r="I36" s="8"/>
    </row>
    <row r="37" spans="1:9" s="4" customFormat="1" ht="15">
      <c r="A37" s="27" t="s">
        <v>21</v>
      </c>
      <c r="B37" s="29">
        <v>15.214</v>
      </c>
      <c r="C37" s="29">
        <v>12.836</v>
      </c>
      <c r="D37" s="29">
        <v>2.3780000000000001</v>
      </c>
      <c r="E37" s="11">
        <v>67.900000000000006</v>
      </c>
      <c r="F37" s="12">
        <v>666</v>
      </c>
      <c r="G37" s="8">
        <v>9.19</v>
      </c>
      <c r="H37" s="8">
        <v>4.95</v>
      </c>
      <c r="I37" s="8"/>
    </row>
    <row r="38" spans="1:9" s="4" customFormat="1" ht="15">
      <c r="A38" s="27" t="s">
        <v>22</v>
      </c>
      <c r="B38" s="29">
        <v>15.974</v>
      </c>
      <c r="C38" s="29">
        <v>13.423</v>
      </c>
      <c r="D38" s="29">
        <v>2.5510000000000002</v>
      </c>
      <c r="E38" s="11">
        <v>70.900000000000006</v>
      </c>
      <c r="F38" s="12">
        <v>695</v>
      </c>
      <c r="G38" s="8">
        <v>9.75</v>
      </c>
      <c r="H38" s="8">
        <v>5.05</v>
      </c>
      <c r="I38" s="8"/>
    </row>
    <row r="39" spans="1:9" s="4" customFormat="1" ht="15">
      <c r="A39" s="27" t="s">
        <v>23</v>
      </c>
      <c r="B39" s="29">
        <v>15.291</v>
      </c>
      <c r="C39" s="29">
        <v>12.914</v>
      </c>
      <c r="D39" s="29">
        <v>2.3769999999999998</v>
      </c>
      <c r="E39" s="11">
        <v>68.099999999999994</v>
      </c>
      <c r="F39" s="12">
        <v>668</v>
      </c>
      <c r="G39" s="8">
        <v>9.43</v>
      </c>
      <c r="H39" s="8">
        <v>5.46</v>
      </c>
      <c r="I39" s="8"/>
    </row>
    <row r="40" spans="1:9" ht="13.5">
      <c r="A40" s="27" t="s">
        <v>24</v>
      </c>
      <c r="B40" s="29">
        <v>15.884</v>
      </c>
      <c r="C40" s="29">
        <v>13.433999999999999</v>
      </c>
      <c r="D40" s="29">
        <v>2.4500000000000002</v>
      </c>
      <c r="E40" s="11">
        <v>64.400000000000006</v>
      </c>
      <c r="F40" s="12">
        <v>632</v>
      </c>
      <c r="G40" s="8">
        <v>8.5399999999999991</v>
      </c>
      <c r="H40" s="8">
        <v>5.33</v>
      </c>
      <c r="I40" s="8"/>
    </row>
    <row r="41" spans="1:9" ht="13.5">
      <c r="A41" s="27" t="s">
        <v>25</v>
      </c>
      <c r="B41" s="29">
        <v>15.848000000000001</v>
      </c>
      <c r="C41" s="29">
        <v>13.24</v>
      </c>
      <c r="D41" s="29">
        <v>2.6080000000000001</v>
      </c>
      <c r="E41" s="11">
        <v>73.400000000000006</v>
      </c>
      <c r="F41" s="12">
        <v>719</v>
      </c>
      <c r="G41" s="8">
        <v>8.44</v>
      </c>
      <c r="H41" s="8">
        <v>5.22</v>
      </c>
      <c r="I41" s="8"/>
    </row>
    <row r="42" spans="1:9" ht="13.5">
      <c r="A42" s="27" t="s">
        <v>26</v>
      </c>
      <c r="B42" s="29">
        <v>15.766999999999999</v>
      </c>
      <c r="C42" s="29">
        <v>13.201000000000001</v>
      </c>
      <c r="D42" s="29">
        <v>2.5659999999999998</v>
      </c>
      <c r="E42" s="11">
        <v>65.400000000000006</v>
      </c>
      <c r="F42" s="12">
        <v>641</v>
      </c>
      <c r="G42" s="8">
        <v>8.48</v>
      </c>
      <c r="H42" s="8">
        <v>5.29</v>
      </c>
      <c r="I42" s="8"/>
    </row>
    <row r="43" spans="1:9" ht="13.5">
      <c r="A43" s="10" t="s">
        <v>27</v>
      </c>
      <c r="B43" s="9">
        <v>16.295000000000002</v>
      </c>
      <c r="C43" s="9">
        <v>13.728999999999999</v>
      </c>
      <c r="D43" s="9">
        <v>2.5659999999999998</v>
      </c>
      <c r="E43" s="11">
        <v>68.8</v>
      </c>
      <c r="F43" s="12">
        <v>675</v>
      </c>
      <c r="G43" s="8">
        <v>8.44</v>
      </c>
      <c r="H43" s="8">
        <v>5.24</v>
      </c>
      <c r="I43" s="8"/>
    </row>
    <row r="44" spans="1:9" ht="13.5">
      <c r="A44" s="31" t="s">
        <v>30</v>
      </c>
      <c r="B44" s="9">
        <v>15.81</v>
      </c>
      <c r="C44" s="9"/>
      <c r="D44" s="9"/>
      <c r="E44" s="11"/>
      <c r="F44" s="12"/>
      <c r="G44" s="8"/>
      <c r="H44" s="8"/>
      <c r="I44" s="8"/>
    </row>
    <row r="45" spans="1:9" ht="13.5">
      <c r="A45" s="31" t="s">
        <v>31</v>
      </c>
      <c r="B45" s="9">
        <v>14.645</v>
      </c>
      <c r="C45" s="9">
        <v>12.083</v>
      </c>
      <c r="D45" s="29">
        <f>B45-C45</f>
        <v>2.5619999999999994</v>
      </c>
      <c r="E45" s="11">
        <v>61.4</v>
      </c>
      <c r="F45" s="12">
        <v>602</v>
      </c>
      <c r="G45" s="8">
        <v>8.2200000000000006</v>
      </c>
      <c r="H45" s="8">
        <v>5.51</v>
      </c>
      <c r="I45" s="8"/>
    </row>
    <row r="46" spans="1:9" ht="13.5">
      <c r="A46" s="31" t="s">
        <v>32</v>
      </c>
      <c r="B46" s="9">
        <v>16.201000000000001</v>
      </c>
      <c r="C46" s="9">
        <v>13.73</v>
      </c>
      <c r="D46" s="29">
        <f t="shared" ref="D46:D53" si="3">B46-C46</f>
        <v>2.4710000000000001</v>
      </c>
      <c r="E46" s="11">
        <v>67.400000000000006</v>
      </c>
      <c r="F46" s="12">
        <v>661</v>
      </c>
      <c r="G46" s="8">
        <v>9.81</v>
      </c>
      <c r="H46" s="8">
        <v>5.37</v>
      </c>
      <c r="I46" s="8"/>
    </row>
    <row r="47" spans="1:9" ht="13.5">
      <c r="A47" s="31" t="s">
        <v>33</v>
      </c>
      <c r="B47" s="9">
        <v>15.811</v>
      </c>
      <c r="C47" s="9">
        <v>13.234</v>
      </c>
      <c r="D47" s="29">
        <f t="shared" si="3"/>
        <v>2.577</v>
      </c>
      <c r="E47" s="11">
        <v>67.599999999999994</v>
      </c>
      <c r="F47" s="12">
        <v>663</v>
      </c>
      <c r="G47" s="8">
        <v>8.51</v>
      </c>
      <c r="H47" s="8">
        <v>4.96</v>
      </c>
      <c r="I47" s="8"/>
    </row>
    <row r="48" spans="1:9" ht="13.5">
      <c r="A48" s="31" t="s">
        <v>34</v>
      </c>
      <c r="B48" s="9">
        <v>15.444000000000001</v>
      </c>
      <c r="C48" s="9">
        <v>12.959</v>
      </c>
      <c r="D48" s="29">
        <f t="shared" si="3"/>
        <v>2.4850000000000012</v>
      </c>
      <c r="E48" s="11">
        <v>64</v>
      </c>
      <c r="F48" s="12">
        <v>628</v>
      </c>
      <c r="G48" s="8">
        <v>8.9600000000000009</v>
      </c>
      <c r="H48" s="8">
        <v>5.78</v>
      </c>
      <c r="I48" s="8"/>
    </row>
    <row r="49" spans="1:13" ht="13.5">
      <c r="A49" s="31" t="s">
        <v>35</v>
      </c>
      <c r="B49" s="9">
        <v>15.694000000000001</v>
      </c>
      <c r="C49" s="9">
        <v>13.183</v>
      </c>
      <c r="D49" s="29">
        <f t="shared" si="3"/>
        <v>2.511000000000001</v>
      </c>
      <c r="E49" s="11">
        <v>67.099999999999994</v>
      </c>
      <c r="F49" s="12">
        <v>658</v>
      </c>
      <c r="G49" s="8">
        <v>10.23</v>
      </c>
      <c r="H49" s="8">
        <v>5.58</v>
      </c>
      <c r="I49" s="8"/>
    </row>
    <row r="50" spans="1:13" ht="13.5">
      <c r="A50" s="31" t="s">
        <v>36</v>
      </c>
      <c r="B50" s="9">
        <v>14.455</v>
      </c>
      <c r="C50" s="9">
        <v>12.090999999999999</v>
      </c>
      <c r="D50" s="29">
        <f t="shared" si="3"/>
        <v>2.3640000000000008</v>
      </c>
      <c r="E50" s="11">
        <v>68.5</v>
      </c>
      <c r="F50" s="12">
        <v>672</v>
      </c>
      <c r="G50" s="8">
        <v>10</v>
      </c>
      <c r="H50" s="8">
        <v>5.84</v>
      </c>
      <c r="I50" s="8"/>
    </row>
    <row r="51" spans="1:13" ht="13.5">
      <c r="A51" s="31" t="s">
        <v>37</v>
      </c>
      <c r="B51" s="9">
        <v>14.852</v>
      </c>
      <c r="C51" s="9">
        <v>12.375</v>
      </c>
      <c r="D51" s="29">
        <f t="shared" si="3"/>
        <v>2.4770000000000003</v>
      </c>
      <c r="E51" s="11">
        <v>66.900000000000006</v>
      </c>
      <c r="F51" s="12">
        <v>656</v>
      </c>
      <c r="G51" s="8">
        <v>10.07</v>
      </c>
      <c r="H51" s="8">
        <v>5.83</v>
      </c>
      <c r="I51" s="8"/>
    </row>
    <row r="52" spans="1:13" ht="13.5">
      <c r="A52" s="31" t="s">
        <v>38</v>
      </c>
      <c r="B52" s="9">
        <v>15.944000000000001</v>
      </c>
      <c r="C52" s="9">
        <v>13.352</v>
      </c>
      <c r="D52" s="29">
        <f t="shared" si="3"/>
        <v>2.5920000000000005</v>
      </c>
      <c r="E52" s="11">
        <v>71.2</v>
      </c>
      <c r="F52" s="12">
        <v>698</v>
      </c>
      <c r="G52" s="8">
        <v>10.15</v>
      </c>
      <c r="H52" s="8">
        <v>5.4</v>
      </c>
      <c r="I52" s="8"/>
    </row>
    <row r="53" spans="1:13" ht="13.5">
      <c r="A53" s="31" t="s">
        <v>39</v>
      </c>
      <c r="B53" s="9">
        <v>14.9</v>
      </c>
      <c r="C53" s="9">
        <v>12.292999999999999</v>
      </c>
      <c r="D53" s="29">
        <f t="shared" si="3"/>
        <v>2.6070000000000011</v>
      </c>
      <c r="E53" s="11">
        <v>72.8</v>
      </c>
      <c r="F53" s="12">
        <v>714</v>
      </c>
      <c r="G53" s="8">
        <v>11.26</v>
      </c>
      <c r="H53" s="8">
        <v>5.99</v>
      </c>
      <c r="I53" s="8"/>
    </row>
    <row r="54" spans="1:13" ht="6" customHeight="1">
      <c r="A54" s="10"/>
      <c r="B54" s="7"/>
      <c r="C54" s="7"/>
      <c r="D54" s="9"/>
      <c r="E54" s="11"/>
      <c r="F54" s="12"/>
      <c r="G54" s="8"/>
      <c r="H54" s="8"/>
      <c r="I54" s="8"/>
    </row>
    <row r="55" spans="1:13" ht="13.5">
      <c r="A55" s="23" t="s">
        <v>11</v>
      </c>
      <c r="B55" s="15">
        <f t="shared" ref="B55:H55" si="4">MIN(B34:B53)</f>
        <v>14.135999999999999</v>
      </c>
      <c r="C55" s="15">
        <f t="shared" si="4"/>
        <v>11.862</v>
      </c>
      <c r="D55" s="15">
        <f t="shared" si="4"/>
        <v>2.274</v>
      </c>
      <c r="E55" s="18">
        <f t="shared" si="4"/>
        <v>61.4</v>
      </c>
      <c r="F55" s="21">
        <f t="shared" si="4"/>
        <v>602</v>
      </c>
      <c r="G55" s="16">
        <f t="shared" si="4"/>
        <v>8.2200000000000006</v>
      </c>
      <c r="H55" s="16">
        <f t="shared" si="4"/>
        <v>4.63</v>
      </c>
      <c r="I55" s="16"/>
    </row>
    <row r="56" spans="1:13" ht="4.5" customHeight="1">
      <c r="B56" s="2"/>
      <c r="C56" s="2"/>
      <c r="D56" s="13"/>
      <c r="E56" s="19"/>
      <c r="F56" s="3"/>
      <c r="G56" s="1"/>
      <c r="H56" s="1"/>
      <c r="I56" s="1"/>
    </row>
    <row r="57" spans="1:13" s="4" customFormat="1" ht="15.75">
      <c r="A57" s="4" t="s">
        <v>10</v>
      </c>
      <c r="B57" s="14">
        <f t="shared" ref="B57:H57" si="5">AVERAGE(B34:B53)</f>
        <v>15.516199999999998</v>
      </c>
      <c r="C57" s="14">
        <f t="shared" si="5"/>
        <v>13.013526315789473</v>
      </c>
      <c r="D57" s="14">
        <f t="shared" si="5"/>
        <v>2.4872105263157898</v>
      </c>
      <c r="E57" s="20">
        <f t="shared" si="5"/>
        <v>67.963157894736852</v>
      </c>
      <c r="F57" s="22">
        <f t="shared" si="5"/>
        <v>666.42105263157896</v>
      </c>
      <c r="G57" s="17">
        <f t="shared" si="5"/>
        <v>9.27</v>
      </c>
      <c r="H57" s="17">
        <f t="shared" si="5"/>
        <v>5.3752631578947367</v>
      </c>
      <c r="I57" s="17"/>
    </row>
    <row r="58" spans="1:13" ht="4.5" customHeight="1">
      <c r="B58" s="15"/>
      <c r="C58" s="15"/>
      <c r="D58" s="15"/>
      <c r="E58" s="18"/>
      <c r="F58" s="21"/>
      <c r="G58" s="16"/>
      <c r="H58" s="16"/>
      <c r="I58" s="16"/>
    </row>
    <row r="59" spans="1:13" ht="13.5">
      <c r="A59" s="23" t="s">
        <v>12</v>
      </c>
      <c r="B59" s="15">
        <f t="shared" ref="B59:H59" si="6">MAX(B34:B53)</f>
        <v>16.395</v>
      </c>
      <c r="C59" s="15">
        <f t="shared" si="6"/>
        <v>13.962</v>
      </c>
      <c r="D59" s="15">
        <f t="shared" si="6"/>
        <v>2.6080000000000001</v>
      </c>
      <c r="E59" s="18">
        <f t="shared" si="6"/>
        <v>73.400000000000006</v>
      </c>
      <c r="F59" s="21">
        <f t="shared" si="6"/>
        <v>719</v>
      </c>
      <c r="G59" s="16">
        <f t="shared" si="6"/>
        <v>11.26</v>
      </c>
      <c r="H59" s="16">
        <f t="shared" si="6"/>
        <v>5.99</v>
      </c>
      <c r="I59" s="16"/>
    </row>
    <row r="60" spans="1:13" ht="13.5">
      <c r="A60" s="23"/>
      <c r="B60" s="15"/>
      <c r="C60" s="15"/>
      <c r="D60" s="15"/>
      <c r="E60" s="18"/>
      <c r="F60" s="21"/>
      <c r="G60" s="16"/>
      <c r="H60" s="16"/>
      <c r="I60" s="16"/>
    </row>
    <row r="61" spans="1:13" ht="13.5">
      <c r="A61" s="23"/>
      <c r="B61" s="15"/>
      <c r="C61" s="15"/>
      <c r="D61" s="15"/>
      <c r="E61" s="18"/>
      <c r="F61" s="21"/>
      <c r="G61" s="16"/>
      <c r="H61" s="16"/>
      <c r="I61" s="16"/>
    </row>
    <row r="62" spans="1:13" ht="34.5">
      <c r="A62" s="34" t="s">
        <v>75</v>
      </c>
      <c r="C62" s="35" t="s">
        <v>77</v>
      </c>
      <c r="E62" s="36" t="s">
        <v>76</v>
      </c>
      <c r="G62" s="16"/>
      <c r="H62" s="16"/>
      <c r="I62" s="16"/>
    </row>
    <row r="63" spans="1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32" t="s">
        <v>40</v>
      </c>
      <c r="B64" s="33"/>
    </row>
    <row r="65" spans="1:2" ht="15">
      <c r="A65" s="33"/>
      <c r="B65" s="33" t="s">
        <v>41</v>
      </c>
    </row>
    <row r="66" spans="1:2" ht="15">
      <c r="A66" s="33"/>
      <c r="B66" s="33" t="s">
        <v>42</v>
      </c>
    </row>
    <row r="67" spans="1:2" ht="15">
      <c r="A67" s="33"/>
      <c r="B67" s="33" t="s">
        <v>74</v>
      </c>
    </row>
    <row r="68" spans="1:2" ht="15">
      <c r="A68" s="33"/>
      <c r="B68" s="33" t="s">
        <v>43</v>
      </c>
    </row>
    <row r="69" spans="1:2" ht="15">
      <c r="A69" s="33"/>
      <c r="B69" s="33"/>
    </row>
    <row r="70" spans="1:2" ht="15">
      <c r="A70" s="33" t="s">
        <v>44</v>
      </c>
      <c r="B70" s="33" t="s">
        <v>45</v>
      </c>
    </row>
    <row r="71" spans="1:2" ht="15">
      <c r="A71" s="33" t="s">
        <v>46</v>
      </c>
      <c r="B71" s="33" t="s">
        <v>47</v>
      </c>
    </row>
    <row r="72" spans="1:2" ht="15">
      <c r="A72" s="33" t="s">
        <v>48</v>
      </c>
      <c r="B72" s="33" t="s">
        <v>49</v>
      </c>
    </row>
    <row r="73" spans="1:2" ht="15">
      <c r="A73" s="33" t="s">
        <v>50</v>
      </c>
      <c r="B73" s="33" t="s">
        <v>51</v>
      </c>
    </row>
    <row r="74" spans="1:2" ht="15">
      <c r="A74" s="33" t="s">
        <v>52</v>
      </c>
      <c r="B74" s="33" t="s">
        <v>53</v>
      </c>
    </row>
    <row r="75" spans="1:2" ht="15">
      <c r="A75" s="33" t="s">
        <v>54</v>
      </c>
      <c r="B75" s="33" t="s">
        <v>55</v>
      </c>
    </row>
    <row r="76" spans="1:2" ht="15">
      <c r="A76" s="33" t="s">
        <v>56</v>
      </c>
      <c r="B76" s="33" t="s">
        <v>57</v>
      </c>
    </row>
    <row r="77" spans="1:2" ht="15">
      <c r="A77" s="33" t="s">
        <v>58</v>
      </c>
      <c r="B77" s="33" t="s">
        <v>59</v>
      </c>
    </row>
    <row r="78" spans="1:2" ht="15">
      <c r="A78" s="33" t="s">
        <v>60</v>
      </c>
      <c r="B78" s="33" t="s">
        <v>61</v>
      </c>
    </row>
    <row r="79" spans="1:2" ht="15">
      <c r="A79" s="33" t="s">
        <v>62</v>
      </c>
      <c r="B79" s="33" t="s">
        <v>63</v>
      </c>
    </row>
    <row r="80" spans="1:2" ht="15">
      <c r="A80" s="33" t="s">
        <v>64</v>
      </c>
      <c r="B80" s="33" t="s">
        <v>65</v>
      </c>
    </row>
    <row r="81" spans="1:2" ht="15">
      <c r="A81" s="33" t="s">
        <v>66</v>
      </c>
      <c r="B81" s="33" t="s">
        <v>67</v>
      </c>
    </row>
    <row r="82" spans="1:2" ht="15">
      <c r="A82" s="33" t="s">
        <v>68</v>
      </c>
      <c r="B82" s="33" t="s">
        <v>69</v>
      </c>
    </row>
    <row r="83" spans="1:2" ht="15">
      <c r="A83" s="33" t="s">
        <v>70</v>
      </c>
      <c r="B83" s="33" t="s">
        <v>71</v>
      </c>
    </row>
    <row r="84" spans="1:2" ht="15">
      <c r="A84" s="33" t="s">
        <v>72</v>
      </c>
      <c r="B84" s="33" t="s">
        <v>73</v>
      </c>
    </row>
  </sheetData>
  <phoneticPr fontId="1" type="noConversion"/>
  <pageMargins left="0.397874015748031" right="0.39370078740157499" top="0.39370078740157499" bottom="0.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2016-07-21T14:00:13Z</cp:lastPrinted>
  <dcterms:created xsi:type="dcterms:W3CDTF">2006-11-27T12:44:27Z</dcterms:created>
  <dcterms:modified xsi:type="dcterms:W3CDTF">2016-07-21T14:00:24Z</dcterms:modified>
</cp:coreProperties>
</file>