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ferdes/OneDrive/Profissional/UFPR/Disciplinas Atuais/TMEC136 - Planejamento e Organização da Produção/Notas de Aula/Aula 6 e Aula 7 - PMP e MRP/"/>
    </mc:Choice>
  </mc:AlternateContent>
  <xr:revisionPtr revIDLastSave="0" documentId="10_ncr:100000_{5BFB4295-7901-5E4D-8EDF-5CF5E868BF96}" xr6:coauthVersionLast="31" xr6:coauthVersionMax="31" xr10:uidLastSave="{00000000-0000-0000-0000-000000000000}"/>
  <bookViews>
    <workbookView xWindow="640" yWindow="1180" windowWidth="24960" windowHeight="14740" tabRatio="500" xr2:uid="{00000000-000D-0000-FFFF-FFFF00000000}"/>
  </bookViews>
  <sheets>
    <sheet name="PMP" sheetId="2" r:id="rId1"/>
    <sheet name="MRP" sheetId="1" r:id="rId2"/>
  </sheets>
  <calcPr calcId="17901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D9" i="2"/>
  <c r="E9" i="2"/>
  <c r="F9" i="2"/>
  <c r="G9" i="2" s="1"/>
  <c r="H9" i="2" s="1"/>
  <c r="I9" i="2" s="1"/>
  <c r="J9" i="2" s="1"/>
  <c r="K9" i="2" s="1"/>
  <c r="L9" i="2" s="1"/>
  <c r="B1" i="2"/>
  <c r="D9" i="1"/>
  <c r="D15" i="1" s="1"/>
  <c r="D69" i="1"/>
  <c r="E9" i="1"/>
  <c r="E85" i="1" s="1"/>
  <c r="E69" i="1"/>
  <c r="E75" i="1" s="1"/>
  <c r="F9" i="1"/>
  <c r="F69" i="1"/>
  <c r="F75" i="1" s="1"/>
  <c r="F85" i="1"/>
  <c r="G9" i="1"/>
  <c r="G69" i="1"/>
  <c r="G85" i="1"/>
  <c r="H9" i="1"/>
  <c r="H85" i="1" s="1"/>
  <c r="H69" i="1"/>
  <c r="I9" i="1"/>
  <c r="I85" i="1" s="1"/>
  <c r="I69" i="1"/>
  <c r="I75" i="1" s="1"/>
  <c r="J9" i="1"/>
  <c r="J69" i="1"/>
  <c r="J75" i="1" s="1"/>
  <c r="J85" i="1"/>
  <c r="K9" i="1"/>
  <c r="K69" i="1"/>
  <c r="K85" i="1"/>
  <c r="L9" i="1"/>
  <c r="L85" i="1" s="1"/>
  <c r="L69" i="1"/>
  <c r="C9" i="1"/>
  <c r="C85" i="1" s="1"/>
  <c r="C87" i="1" s="1"/>
  <c r="C69" i="1"/>
  <c r="C75" i="1" s="1"/>
  <c r="C77" i="1" s="1"/>
  <c r="D77" i="1" s="1"/>
  <c r="E77" i="1" s="1"/>
  <c r="D79" i="1"/>
  <c r="E79" i="1"/>
  <c r="F79" i="1"/>
  <c r="G79" i="1"/>
  <c r="H79" i="1"/>
  <c r="I79" i="1"/>
  <c r="J79" i="1"/>
  <c r="K79" i="1"/>
  <c r="L79" i="1"/>
  <c r="C79" i="1"/>
  <c r="D75" i="1"/>
  <c r="G75" i="1"/>
  <c r="H75" i="1"/>
  <c r="K75" i="1"/>
  <c r="L75" i="1"/>
  <c r="B71" i="1"/>
  <c r="B81" i="1"/>
  <c r="L89" i="1"/>
  <c r="K89" i="1"/>
  <c r="J89" i="1"/>
  <c r="I89" i="1"/>
  <c r="H89" i="1"/>
  <c r="G89" i="1"/>
  <c r="F89" i="1"/>
  <c r="E89" i="1"/>
  <c r="D89" i="1"/>
  <c r="C89" i="1"/>
  <c r="E65" i="1"/>
  <c r="F65" i="1"/>
  <c r="G65" i="1"/>
  <c r="I65" i="1"/>
  <c r="J65" i="1"/>
  <c r="K65" i="1"/>
  <c r="C65" i="1"/>
  <c r="C67" i="1" s="1"/>
  <c r="B61" i="1"/>
  <c r="D29" i="1"/>
  <c r="D55" i="1"/>
  <c r="E29" i="1"/>
  <c r="F29" i="1"/>
  <c r="F55" i="1"/>
  <c r="G29" i="1"/>
  <c r="G55" i="1" s="1"/>
  <c r="H29" i="1"/>
  <c r="H55" i="1"/>
  <c r="I29" i="1"/>
  <c r="J29" i="1"/>
  <c r="J55" i="1"/>
  <c r="K29" i="1"/>
  <c r="K55" i="1" s="1"/>
  <c r="L29" i="1"/>
  <c r="L55" i="1"/>
  <c r="C29" i="1"/>
  <c r="L59" i="1"/>
  <c r="K59" i="1"/>
  <c r="J59" i="1"/>
  <c r="I59" i="1"/>
  <c r="H59" i="1"/>
  <c r="G59" i="1"/>
  <c r="F59" i="1"/>
  <c r="E59" i="1"/>
  <c r="D59" i="1"/>
  <c r="C59" i="1"/>
  <c r="B51" i="1"/>
  <c r="D45" i="1"/>
  <c r="F45" i="1"/>
  <c r="G45" i="1"/>
  <c r="H45" i="1"/>
  <c r="J45" i="1"/>
  <c r="K45" i="1"/>
  <c r="L45" i="1"/>
  <c r="B41" i="1"/>
  <c r="L49" i="1"/>
  <c r="K49" i="1"/>
  <c r="J49" i="1"/>
  <c r="I49" i="1"/>
  <c r="H49" i="1"/>
  <c r="G49" i="1"/>
  <c r="F49" i="1"/>
  <c r="E49" i="1"/>
  <c r="D49" i="1"/>
  <c r="C49" i="1"/>
  <c r="D39" i="1"/>
  <c r="E39" i="1"/>
  <c r="F39" i="1"/>
  <c r="G39" i="1"/>
  <c r="H39" i="1"/>
  <c r="I39" i="1"/>
  <c r="J39" i="1"/>
  <c r="K39" i="1"/>
  <c r="L39" i="1"/>
  <c r="C39" i="1"/>
  <c r="D35" i="1"/>
  <c r="E35" i="1"/>
  <c r="F35" i="1"/>
  <c r="G35" i="1"/>
  <c r="H35" i="1"/>
  <c r="I35" i="1"/>
  <c r="J35" i="1"/>
  <c r="K35" i="1"/>
  <c r="L35" i="1"/>
  <c r="C35" i="1"/>
  <c r="B31" i="1"/>
  <c r="C37" i="1"/>
  <c r="D37" i="1" s="1"/>
  <c r="E37" i="1" s="1"/>
  <c r="F37" i="1" s="1"/>
  <c r="G37" i="1" s="1"/>
  <c r="H37" i="1" s="1"/>
  <c r="I37" i="1" s="1"/>
  <c r="J37" i="1" s="1"/>
  <c r="K37" i="1" s="1"/>
  <c r="L37" i="1" s="1"/>
  <c r="E25" i="1"/>
  <c r="F25" i="1"/>
  <c r="G25" i="1"/>
  <c r="I25" i="1"/>
  <c r="J25" i="1"/>
  <c r="K25" i="1"/>
  <c r="C25" i="1"/>
  <c r="B21" i="1"/>
  <c r="C27" i="1"/>
  <c r="C15" i="1"/>
  <c r="C17" i="1"/>
  <c r="E15" i="1"/>
  <c r="F15" i="1"/>
  <c r="G15" i="1"/>
  <c r="I15" i="1"/>
  <c r="J15" i="1"/>
  <c r="K15" i="1"/>
  <c r="C7" i="1"/>
  <c r="D7" i="1" s="1"/>
  <c r="E7" i="1" s="1"/>
  <c r="F7" i="1" s="1"/>
  <c r="G7" i="1" s="1"/>
  <c r="H7" i="1" s="1"/>
  <c r="I7" i="1" s="1"/>
  <c r="J7" i="1" s="1"/>
  <c r="K7" i="1" s="1"/>
  <c r="L7" i="1" s="1"/>
  <c r="B11" i="1"/>
  <c r="L19" i="1"/>
  <c r="K19" i="1"/>
  <c r="J19" i="1"/>
  <c r="I19" i="1"/>
  <c r="H19" i="1"/>
  <c r="G19" i="1"/>
  <c r="F19" i="1"/>
  <c r="E19" i="1"/>
  <c r="D19" i="1"/>
  <c r="C19" i="1"/>
  <c r="B1" i="1"/>
  <c r="D17" i="1" l="1"/>
  <c r="E17" i="1" s="1"/>
  <c r="F17" i="1" s="1"/>
  <c r="G17" i="1" s="1"/>
  <c r="H17" i="1" s="1"/>
  <c r="I17" i="1" s="1"/>
  <c r="J17" i="1" s="1"/>
  <c r="K17" i="1" s="1"/>
  <c r="L17" i="1" s="1"/>
  <c r="F77" i="1"/>
  <c r="G77" i="1" s="1"/>
  <c r="H77" i="1" s="1"/>
  <c r="I77" i="1" s="1"/>
  <c r="J77" i="1" s="1"/>
  <c r="K77" i="1" s="1"/>
  <c r="L77" i="1" s="1"/>
  <c r="L15" i="1"/>
  <c r="H15" i="1"/>
  <c r="L25" i="1"/>
  <c r="H25" i="1"/>
  <c r="D25" i="1"/>
  <c r="D27" i="1" s="1"/>
  <c r="E27" i="1" s="1"/>
  <c r="F27" i="1" s="1"/>
  <c r="G27" i="1" s="1"/>
  <c r="H27" i="1" s="1"/>
  <c r="I27" i="1" s="1"/>
  <c r="J27" i="1" s="1"/>
  <c r="K27" i="1" s="1"/>
  <c r="L27" i="1" s="1"/>
  <c r="C55" i="1"/>
  <c r="C57" i="1" s="1"/>
  <c r="D57" i="1" s="1"/>
  <c r="E57" i="1" s="1"/>
  <c r="F57" i="1" s="1"/>
  <c r="G57" i="1" s="1"/>
  <c r="H57" i="1" s="1"/>
  <c r="I55" i="1"/>
  <c r="E55" i="1"/>
  <c r="L65" i="1"/>
  <c r="H65" i="1"/>
  <c r="D65" i="1"/>
  <c r="D67" i="1" s="1"/>
  <c r="E67" i="1" s="1"/>
  <c r="F67" i="1" s="1"/>
  <c r="G67" i="1" s="1"/>
  <c r="H67" i="1" s="1"/>
  <c r="I67" i="1" s="1"/>
  <c r="J67" i="1" s="1"/>
  <c r="K67" i="1" s="1"/>
  <c r="L67" i="1" s="1"/>
  <c r="D85" i="1"/>
  <c r="D87" i="1" s="1"/>
  <c r="E87" i="1" s="1"/>
  <c r="F87" i="1" s="1"/>
  <c r="G87" i="1" s="1"/>
  <c r="H87" i="1" s="1"/>
  <c r="I87" i="1" s="1"/>
  <c r="J87" i="1" s="1"/>
  <c r="K87" i="1" s="1"/>
  <c r="L87" i="1" s="1"/>
  <c r="C45" i="1"/>
  <c r="C47" i="1" s="1"/>
  <c r="D47" i="1" s="1"/>
  <c r="I45" i="1"/>
  <c r="E45" i="1"/>
  <c r="I57" i="1" l="1"/>
  <c r="J57" i="1" s="1"/>
  <c r="K57" i="1" s="1"/>
  <c r="L57" i="1" s="1"/>
  <c r="E47" i="1"/>
  <c r="F47" i="1" s="1"/>
  <c r="G47" i="1" s="1"/>
  <c r="H47" i="1" s="1"/>
  <c r="I47" i="1" s="1"/>
  <c r="J47" i="1" s="1"/>
  <c r="K47" i="1" s="1"/>
  <c r="L47" i="1" s="1"/>
</calcChain>
</file>

<file path=xl/sharedStrings.xml><?xml version="1.0" encoding="utf-8"?>
<sst xmlns="http://schemas.openxmlformats.org/spreadsheetml/2006/main" count="174" uniqueCount="30">
  <si>
    <t>Item</t>
  </si>
  <si>
    <t>Pá</t>
  </si>
  <si>
    <t>Lote</t>
  </si>
  <si>
    <t>unidades</t>
  </si>
  <si>
    <t>Semana</t>
  </si>
  <si>
    <t>Atual</t>
  </si>
  <si>
    <t>Previsão de demanda</t>
  </si>
  <si>
    <t>X</t>
  </si>
  <si>
    <t>Demanda dependente</t>
  </si>
  <si>
    <t>Pedidos em carteira</t>
  </si>
  <si>
    <t>Demanda total</t>
  </si>
  <si>
    <t>Recebimentos programados</t>
  </si>
  <si>
    <t>Estoque</t>
  </si>
  <si>
    <t>PMP</t>
  </si>
  <si>
    <t>Disponível para promessa</t>
  </si>
  <si>
    <t>Lead-time</t>
  </si>
  <si>
    <t>período</t>
  </si>
  <si>
    <t>Necessidades brutas</t>
  </si>
  <si>
    <t>Balanço de estoque</t>
  </si>
  <si>
    <t>Recebimentos de ordens programadas</t>
  </si>
  <si>
    <t>Liberação de ordens</t>
  </si>
  <si>
    <t>Cabo</t>
  </si>
  <si>
    <t>Montagem manopla</t>
  </si>
  <si>
    <t>Manopla</t>
  </si>
  <si>
    <t>períodos</t>
  </si>
  <si>
    <t>Conector</t>
  </si>
  <si>
    <t>Prego</t>
  </si>
  <si>
    <t>Montagem lâmina</t>
  </si>
  <si>
    <t>Lâmina</t>
  </si>
  <si>
    <t>Rebite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</si>
</sst>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zoomScale="120" zoomScaleNormal="120" zoomScalePageLayoutView="120" workbookViewId="0">
      <selection activeCell="P18" sqref="P18"/>
    </sheetView>
  </sheetViews>
  <sheetFormatPr baseColWidth="10" defaultColWidth="11" defaultRowHeight="16" x14ac:dyDescent="0.2"/>
  <cols>
    <col min="1" max="1" width="33" bestFit="1" customWidth="1"/>
    <col min="2" max="12" width="6" customWidth="1"/>
  </cols>
  <sheetData>
    <row r="1" spans="1:12" x14ac:dyDescent="0.2">
      <c r="A1" s="4" t="s">
        <v>0</v>
      </c>
      <c r="B1" s="2" t="str">
        <f>"00289"</f>
        <v>00289</v>
      </c>
      <c r="C1" s="1" t="s">
        <v>1</v>
      </c>
    </row>
    <row r="2" spans="1:12" x14ac:dyDescent="0.2">
      <c r="A2" s="4" t="s">
        <v>2</v>
      </c>
      <c r="B2" s="2">
        <v>500</v>
      </c>
      <c r="C2" s="1" t="s">
        <v>3</v>
      </c>
    </row>
    <row r="3" spans="1:12" x14ac:dyDescent="0.2">
      <c r="A3" s="5" t="s">
        <v>4</v>
      </c>
      <c r="B3" s="7" t="s">
        <v>5</v>
      </c>
      <c r="C3" s="7">
        <v>21</v>
      </c>
      <c r="D3" s="7">
        <v>22</v>
      </c>
      <c r="E3" s="7">
        <v>23</v>
      </c>
      <c r="F3" s="7">
        <v>24</v>
      </c>
      <c r="G3" s="7">
        <v>25</v>
      </c>
      <c r="H3" s="7">
        <v>26</v>
      </c>
      <c r="I3" s="7">
        <v>27</v>
      </c>
      <c r="J3" s="7">
        <v>28</v>
      </c>
      <c r="K3" s="7">
        <v>29</v>
      </c>
      <c r="L3" s="7">
        <v>30</v>
      </c>
    </row>
    <row r="4" spans="1:12" x14ac:dyDescent="0.2">
      <c r="A4" s="5" t="s">
        <v>6</v>
      </c>
      <c r="B4" s="6" t="s">
        <v>7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</row>
    <row r="5" spans="1:12" x14ac:dyDescent="0.2">
      <c r="A5" s="5" t="s">
        <v>8</v>
      </c>
      <c r="B5" s="6" t="s">
        <v>7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</row>
    <row r="6" spans="1:12" x14ac:dyDescent="0.2">
      <c r="A6" s="5" t="s">
        <v>9</v>
      </c>
      <c r="B6" s="6" t="s">
        <v>7</v>
      </c>
      <c r="C6" s="3">
        <v>0</v>
      </c>
      <c r="D6" s="3">
        <v>0</v>
      </c>
      <c r="E6" s="3">
        <v>0</v>
      </c>
      <c r="F6" s="3">
        <v>300</v>
      </c>
      <c r="G6" s="3">
        <v>200</v>
      </c>
      <c r="H6" s="3">
        <v>0</v>
      </c>
      <c r="I6" s="3">
        <v>400</v>
      </c>
      <c r="J6" s="3">
        <v>0</v>
      </c>
      <c r="K6" s="3">
        <v>500</v>
      </c>
      <c r="L6" s="3">
        <v>0</v>
      </c>
    </row>
    <row r="7" spans="1:12" x14ac:dyDescent="0.2">
      <c r="A7" s="5" t="s">
        <v>10</v>
      </c>
      <c r="B7" s="6" t="s">
        <v>7</v>
      </c>
      <c r="C7" s="3">
        <v>0</v>
      </c>
      <c r="D7" s="3">
        <v>0</v>
      </c>
      <c r="E7" s="3">
        <v>0</v>
      </c>
      <c r="F7" s="3">
        <v>300</v>
      </c>
      <c r="G7" s="3">
        <v>200</v>
      </c>
      <c r="H7" s="3">
        <v>0</v>
      </c>
      <c r="I7" s="3">
        <v>400</v>
      </c>
      <c r="J7" s="3">
        <v>0</v>
      </c>
      <c r="K7" s="3">
        <v>500</v>
      </c>
      <c r="L7" s="3">
        <v>0</v>
      </c>
    </row>
    <row r="8" spans="1:12" x14ac:dyDescent="0.2">
      <c r="A8" s="5" t="s">
        <v>11</v>
      </c>
      <c r="B8" s="6" t="s">
        <v>7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</row>
    <row r="9" spans="1:12" x14ac:dyDescent="0.2">
      <c r="A9" s="5" t="s">
        <v>12</v>
      </c>
      <c r="B9" s="6">
        <v>300</v>
      </c>
      <c r="C9" s="3">
        <f>B9-C7+C10</f>
        <v>300</v>
      </c>
      <c r="D9" s="3">
        <f t="shared" ref="D9:L9" si="0">C9-D7+D10</f>
        <v>300</v>
      </c>
      <c r="E9" s="3">
        <f t="shared" si="0"/>
        <v>300</v>
      </c>
      <c r="F9" s="3">
        <f t="shared" si="0"/>
        <v>0</v>
      </c>
      <c r="G9" s="3">
        <f t="shared" si="0"/>
        <v>300</v>
      </c>
      <c r="H9" s="3">
        <f t="shared" si="0"/>
        <v>300</v>
      </c>
      <c r="I9" s="3">
        <f t="shared" si="0"/>
        <v>400</v>
      </c>
      <c r="J9" s="3">
        <f t="shared" si="0"/>
        <v>400</v>
      </c>
      <c r="K9" s="3">
        <f t="shared" si="0"/>
        <v>400</v>
      </c>
      <c r="L9" s="3">
        <f t="shared" si="0"/>
        <v>400</v>
      </c>
    </row>
    <row r="10" spans="1:12" x14ac:dyDescent="0.2">
      <c r="A10" s="5" t="s">
        <v>13</v>
      </c>
      <c r="B10" s="6" t="s">
        <v>7</v>
      </c>
      <c r="C10" s="3">
        <v>0</v>
      </c>
      <c r="D10" s="3">
        <v>0</v>
      </c>
      <c r="E10" s="3">
        <v>0</v>
      </c>
      <c r="F10" s="3">
        <v>0</v>
      </c>
      <c r="G10" s="3">
        <v>500</v>
      </c>
      <c r="H10" s="3">
        <v>0</v>
      </c>
      <c r="I10" s="3">
        <v>500</v>
      </c>
      <c r="J10" s="3">
        <v>0</v>
      </c>
      <c r="K10" s="3">
        <v>500</v>
      </c>
      <c r="L10" s="3">
        <v>0</v>
      </c>
    </row>
    <row r="11" spans="1:12" x14ac:dyDescent="0.2">
      <c r="A11" s="5" t="s">
        <v>14</v>
      </c>
      <c r="B11" s="6" t="s">
        <v>7</v>
      </c>
      <c r="C11" s="3">
        <v>0</v>
      </c>
      <c r="D11" s="3">
        <v>0</v>
      </c>
      <c r="E11" s="3">
        <v>0</v>
      </c>
      <c r="F11" s="3">
        <v>0</v>
      </c>
      <c r="G11" s="3">
        <v>300</v>
      </c>
      <c r="H11" s="3">
        <v>300</v>
      </c>
      <c r="I11" s="3">
        <v>400</v>
      </c>
      <c r="J11" s="3">
        <v>400</v>
      </c>
      <c r="K11" s="3">
        <v>400</v>
      </c>
      <c r="L11" s="3"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zoomScale="112" zoomScaleNormal="120" zoomScalePageLayoutView="120" workbookViewId="0">
      <selection activeCell="J70" sqref="J1:J1048576"/>
    </sheetView>
  </sheetViews>
  <sheetFormatPr baseColWidth="10" defaultColWidth="11" defaultRowHeight="16" x14ac:dyDescent="0.2"/>
  <cols>
    <col min="1" max="1" width="33" bestFit="1" customWidth="1"/>
    <col min="2" max="2" width="6.1640625" bestFit="1" customWidth="1"/>
    <col min="3" max="3" width="4.83203125" customWidth="1"/>
    <col min="4" max="12" width="5.1640625" bestFit="1" customWidth="1"/>
  </cols>
  <sheetData>
    <row r="1" spans="1:12" x14ac:dyDescent="0.2">
      <c r="A1" s="4" t="s">
        <v>0</v>
      </c>
      <c r="B1" s="8" t="str">
        <f>"00289"</f>
        <v>00289</v>
      </c>
      <c r="C1" s="1" t="s">
        <v>1</v>
      </c>
    </row>
    <row r="2" spans="1:12" x14ac:dyDescent="0.2">
      <c r="A2" s="4" t="s">
        <v>2</v>
      </c>
      <c r="B2" s="8">
        <v>500</v>
      </c>
      <c r="C2" s="1" t="s">
        <v>3</v>
      </c>
    </row>
    <row r="3" spans="1:12" x14ac:dyDescent="0.2">
      <c r="A3" s="4" t="s">
        <v>15</v>
      </c>
      <c r="B3" s="8">
        <v>1</v>
      </c>
      <c r="C3" s="1" t="s">
        <v>16</v>
      </c>
    </row>
    <row r="4" spans="1:12" x14ac:dyDescent="0.2">
      <c r="A4" s="5" t="s">
        <v>4</v>
      </c>
      <c r="B4" s="7" t="s">
        <v>5</v>
      </c>
      <c r="C4" s="7">
        <v>21</v>
      </c>
      <c r="D4" s="7">
        <v>22</v>
      </c>
      <c r="E4" s="7">
        <v>23</v>
      </c>
      <c r="F4" s="7">
        <v>24</v>
      </c>
      <c r="G4" s="7">
        <v>25</v>
      </c>
      <c r="H4" s="7">
        <v>26</v>
      </c>
      <c r="I4" s="7">
        <v>27</v>
      </c>
      <c r="J4" s="7">
        <v>28</v>
      </c>
      <c r="K4" s="7">
        <v>29</v>
      </c>
      <c r="L4" s="7">
        <v>30</v>
      </c>
    </row>
    <row r="5" spans="1:12" x14ac:dyDescent="0.2">
      <c r="A5" s="5" t="s">
        <v>17</v>
      </c>
      <c r="B5" s="6" t="s">
        <v>7</v>
      </c>
      <c r="C5" s="3">
        <v>0</v>
      </c>
      <c r="D5" s="3">
        <v>0</v>
      </c>
      <c r="E5" s="3">
        <v>0</v>
      </c>
      <c r="F5" s="3">
        <v>300</v>
      </c>
      <c r="G5" s="3">
        <v>200</v>
      </c>
      <c r="H5" s="3">
        <v>0</v>
      </c>
      <c r="I5" s="3">
        <v>400</v>
      </c>
      <c r="J5" s="3">
        <v>0</v>
      </c>
      <c r="K5" s="3">
        <v>500</v>
      </c>
      <c r="L5" s="3">
        <v>0</v>
      </c>
    </row>
    <row r="6" spans="1:12" x14ac:dyDescent="0.2">
      <c r="A6" s="5" t="s">
        <v>11</v>
      </c>
      <c r="B6" s="6" t="s">
        <v>7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</row>
    <row r="7" spans="1:12" x14ac:dyDescent="0.2">
      <c r="A7" s="5" t="s">
        <v>18</v>
      </c>
      <c r="B7" s="6">
        <v>300</v>
      </c>
      <c r="C7" s="3">
        <f>B7+C8-C5</f>
        <v>300</v>
      </c>
      <c r="D7" s="3">
        <f>C7+D8-D5</f>
        <v>300</v>
      </c>
      <c r="E7" s="3">
        <f>D7+E8-E5</f>
        <v>300</v>
      </c>
      <c r="F7" s="3">
        <f>E7+F8-F5</f>
        <v>0</v>
      </c>
      <c r="G7" s="3">
        <f t="shared" ref="G7:L7" si="0">F7+G8-G5</f>
        <v>300</v>
      </c>
      <c r="H7" s="3">
        <f t="shared" si="0"/>
        <v>300</v>
      </c>
      <c r="I7" s="3">
        <f t="shared" si="0"/>
        <v>400</v>
      </c>
      <c r="J7" s="3">
        <f t="shared" si="0"/>
        <v>400</v>
      </c>
      <c r="K7" s="3">
        <f t="shared" si="0"/>
        <v>400</v>
      </c>
      <c r="L7" s="3">
        <f t="shared" si="0"/>
        <v>400</v>
      </c>
    </row>
    <row r="8" spans="1:12" x14ac:dyDescent="0.2">
      <c r="A8" s="5" t="s">
        <v>19</v>
      </c>
      <c r="B8" s="6" t="s">
        <v>7</v>
      </c>
      <c r="C8" s="3">
        <v>0</v>
      </c>
      <c r="D8" s="3">
        <v>0</v>
      </c>
      <c r="E8" s="3">
        <v>0</v>
      </c>
      <c r="F8" s="3">
        <v>0</v>
      </c>
      <c r="G8" s="3">
        <v>500</v>
      </c>
      <c r="H8" s="3">
        <v>0</v>
      </c>
      <c r="I8" s="3">
        <v>500</v>
      </c>
      <c r="J8" s="3">
        <v>0</v>
      </c>
      <c r="K8" s="3">
        <v>500</v>
      </c>
      <c r="L8" s="3">
        <v>0</v>
      </c>
    </row>
    <row r="9" spans="1:12" x14ac:dyDescent="0.2">
      <c r="A9" s="5" t="s">
        <v>20</v>
      </c>
      <c r="B9" s="6" t="s">
        <v>7</v>
      </c>
      <c r="C9" s="3">
        <f>D8</f>
        <v>0</v>
      </c>
      <c r="D9" s="3">
        <f t="shared" ref="D9:L9" si="1">E8</f>
        <v>0</v>
      </c>
      <c r="E9" s="3">
        <f t="shared" si="1"/>
        <v>0</v>
      </c>
      <c r="F9" s="3">
        <f t="shared" si="1"/>
        <v>500</v>
      </c>
      <c r="G9" s="3">
        <f t="shared" si="1"/>
        <v>0</v>
      </c>
      <c r="H9" s="3">
        <f t="shared" si="1"/>
        <v>500</v>
      </c>
      <c r="I9" s="3">
        <f t="shared" si="1"/>
        <v>0</v>
      </c>
      <c r="J9" s="3">
        <f t="shared" si="1"/>
        <v>500</v>
      </c>
      <c r="K9" s="3">
        <f t="shared" si="1"/>
        <v>0</v>
      </c>
      <c r="L9" s="3">
        <f t="shared" si="1"/>
        <v>0</v>
      </c>
    </row>
    <row r="11" spans="1:12" x14ac:dyDescent="0.2">
      <c r="A11" s="4" t="s">
        <v>0</v>
      </c>
      <c r="B11" s="8" t="str">
        <f>"10077"</f>
        <v>10077</v>
      </c>
      <c r="C11" s="1" t="s">
        <v>21</v>
      </c>
    </row>
    <row r="12" spans="1:12" x14ac:dyDescent="0.2">
      <c r="A12" s="4" t="s">
        <v>2</v>
      </c>
      <c r="B12" s="8">
        <v>400</v>
      </c>
      <c r="C12" s="1" t="s">
        <v>3</v>
      </c>
    </row>
    <row r="13" spans="1:12" x14ac:dyDescent="0.2">
      <c r="A13" s="4" t="s">
        <v>15</v>
      </c>
      <c r="B13" s="8">
        <v>1</v>
      </c>
      <c r="C13" s="1" t="s">
        <v>16</v>
      </c>
    </row>
    <row r="14" spans="1:12" x14ac:dyDescent="0.2">
      <c r="A14" s="5" t="s">
        <v>4</v>
      </c>
      <c r="B14" s="7" t="s">
        <v>5</v>
      </c>
      <c r="C14" s="7">
        <v>21</v>
      </c>
      <c r="D14" s="7">
        <v>22</v>
      </c>
      <c r="E14" s="7">
        <v>23</v>
      </c>
      <c r="F14" s="7">
        <v>24</v>
      </c>
      <c r="G14" s="7">
        <v>25</v>
      </c>
      <c r="H14" s="7">
        <v>26</v>
      </c>
      <c r="I14" s="7">
        <v>27</v>
      </c>
      <c r="J14" s="7">
        <v>28</v>
      </c>
      <c r="K14" s="7">
        <v>29</v>
      </c>
      <c r="L14" s="7">
        <v>30</v>
      </c>
    </row>
    <row r="15" spans="1:12" x14ac:dyDescent="0.2">
      <c r="A15" s="5" t="s">
        <v>17</v>
      </c>
      <c r="B15" s="6" t="s">
        <v>7</v>
      </c>
      <c r="C15" s="3">
        <f>C9</f>
        <v>0</v>
      </c>
      <c r="D15" s="3">
        <f t="shared" ref="D15:L15" si="2">D9</f>
        <v>0</v>
      </c>
      <c r="E15" s="3">
        <f t="shared" si="2"/>
        <v>0</v>
      </c>
      <c r="F15" s="3">
        <f t="shared" si="2"/>
        <v>500</v>
      </c>
      <c r="G15" s="3">
        <f t="shared" si="2"/>
        <v>0</v>
      </c>
      <c r="H15" s="3">
        <f t="shared" si="2"/>
        <v>500</v>
      </c>
      <c r="I15" s="3">
        <f t="shared" si="2"/>
        <v>0</v>
      </c>
      <c r="J15" s="3">
        <f t="shared" si="2"/>
        <v>500</v>
      </c>
      <c r="K15" s="3">
        <f t="shared" si="2"/>
        <v>0</v>
      </c>
      <c r="L15" s="3">
        <f t="shared" si="2"/>
        <v>0</v>
      </c>
    </row>
    <row r="16" spans="1:12" x14ac:dyDescent="0.2">
      <c r="A16" s="5" t="s">
        <v>11</v>
      </c>
      <c r="B16" s="6" t="s">
        <v>7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x14ac:dyDescent="0.2">
      <c r="A17" s="5" t="s">
        <v>18</v>
      </c>
      <c r="B17" s="6">
        <v>50</v>
      </c>
      <c r="C17" s="3">
        <f>B17+C18-C15</f>
        <v>50</v>
      </c>
      <c r="D17" s="3">
        <f>C17+D18-D15</f>
        <v>50</v>
      </c>
      <c r="E17" s="3">
        <f>D17+E18-E15</f>
        <v>50</v>
      </c>
      <c r="F17" s="3">
        <f>E17+F18-F15</f>
        <v>350</v>
      </c>
      <c r="G17" s="3">
        <f t="shared" ref="G17" si="3">F17+G18-G15</f>
        <v>350</v>
      </c>
      <c r="H17" s="3">
        <f t="shared" ref="H17" si="4">G17+H18-H15</f>
        <v>250</v>
      </c>
      <c r="I17" s="3">
        <f t="shared" ref="I17" si="5">H17+I18-I15</f>
        <v>250</v>
      </c>
      <c r="J17" s="3">
        <f t="shared" ref="J17" si="6">I17+J18-J15</f>
        <v>150</v>
      </c>
      <c r="K17" s="3">
        <f t="shared" ref="K17" si="7">J17+K18-K15</f>
        <v>150</v>
      </c>
      <c r="L17" s="3">
        <f t="shared" ref="L17" si="8">K17+L18-L15</f>
        <v>150</v>
      </c>
    </row>
    <row r="18" spans="1:12" x14ac:dyDescent="0.2">
      <c r="A18" s="5" t="s">
        <v>19</v>
      </c>
      <c r="B18" s="6" t="s">
        <v>7</v>
      </c>
      <c r="C18" s="3">
        <v>0</v>
      </c>
      <c r="D18" s="3">
        <v>0</v>
      </c>
      <c r="E18" s="3">
        <v>0</v>
      </c>
      <c r="F18" s="3">
        <v>800</v>
      </c>
      <c r="G18" s="3">
        <v>0</v>
      </c>
      <c r="H18" s="3">
        <v>400</v>
      </c>
      <c r="I18" s="3">
        <v>0</v>
      </c>
      <c r="J18" s="3">
        <v>400</v>
      </c>
      <c r="K18" s="3">
        <v>0</v>
      </c>
      <c r="L18" s="3">
        <v>0</v>
      </c>
    </row>
    <row r="19" spans="1:12" x14ac:dyDescent="0.2">
      <c r="A19" s="5" t="s">
        <v>20</v>
      </c>
      <c r="B19" s="6" t="s">
        <v>7</v>
      </c>
      <c r="C19" s="3">
        <f>D18</f>
        <v>0</v>
      </c>
      <c r="D19" s="3">
        <f t="shared" ref="D19:L19" si="9">E18</f>
        <v>0</v>
      </c>
      <c r="E19" s="3">
        <f t="shared" si="9"/>
        <v>800</v>
      </c>
      <c r="F19" s="3">
        <f t="shared" si="9"/>
        <v>0</v>
      </c>
      <c r="G19" s="3">
        <f t="shared" si="9"/>
        <v>400</v>
      </c>
      <c r="H19" s="3">
        <f t="shared" si="9"/>
        <v>0</v>
      </c>
      <c r="I19" s="3">
        <f t="shared" si="9"/>
        <v>400</v>
      </c>
      <c r="J19" s="3">
        <f t="shared" si="9"/>
        <v>0</v>
      </c>
      <c r="K19" s="3">
        <f t="shared" si="9"/>
        <v>0</v>
      </c>
      <c r="L19" s="3">
        <f t="shared" si="9"/>
        <v>0</v>
      </c>
    </row>
    <row r="21" spans="1:12" x14ac:dyDescent="0.2">
      <c r="A21" s="4" t="s">
        <v>0</v>
      </c>
      <c r="B21" s="8" t="str">
        <f xml:space="preserve"> "10089"</f>
        <v>10089</v>
      </c>
      <c r="C21" s="1" t="s">
        <v>22</v>
      </c>
    </row>
    <row r="22" spans="1:12" x14ac:dyDescent="0.2">
      <c r="A22" s="4" t="s">
        <v>2</v>
      </c>
      <c r="B22" s="8">
        <v>1500</v>
      </c>
      <c r="C22" s="1" t="s">
        <v>3</v>
      </c>
    </row>
    <row r="23" spans="1:12" x14ac:dyDescent="0.2">
      <c r="A23" s="4" t="s">
        <v>15</v>
      </c>
      <c r="B23" s="8">
        <v>1</v>
      </c>
      <c r="C23" s="1" t="s">
        <v>16</v>
      </c>
    </row>
    <row r="24" spans="1:12" x14ac:dyDescent="0.2">
      <c r="A24" s="5" t="s">
        <v>4</v>
      </c>
      <c r="B24" s="7" t="s">
        <v>5</v>
      </c>
      <c r="C24" s="7">
        <v>21</v>
      </c>
      <c r="D24" s="7">
        <v>22</v>
      </c>
      <c r="E24" s="7">
        <v>23</v>
      </c>
      <c r="F24" s="7">
        <v>24</v>
      </c>
      <c r="G24" s="7">
        <v>25</v>
      </c>
      <c r="H24" s="7">
        <v>26</v>
      </c>
      <c r="I24" s="7">
        <v>27</v>
      </c>
      <c r="J24" s="7">
        <v>28</v>
      </c>
      <c r="K24" s="7">
        <v>29</v>
      </c>
      <c r="L24" s="7">
        <v>30</v>
      </c>
    </row>
    <row r="25" spans="1:12" x14ac:dyDescent="0.2">
      <c r="A25" s="5" t="s">
        <v>17</v>
      </c>
      <c r="B25" s="6" t="s">
        <v>7</v>
      </c>
      <c r="C25" s="3">
        <f>C9</f>
        <v>0</v>
      </c>
      <c r="D25" s="3">
        <f t="shared" ref="D25:L25" si="10">D9</f>
        <v>0</v>
      </c>
      <c r="E25" s="3">
        <f t="shared" si="10"/>
        <v>0</v>
      </c>
      <c r="F25" s="3">
        <f t="shared" si="10"/>
        <v>500</v>
      </c>
      <c r="G25" s="3">
        <f t="shared" si="10"/>
        <v>0</v>
      </c>
      <c r="H25" s="3">
        <f t="shared" si="10"/>
        <v>500</v>
      </c>
      <c r="I25" s="3">
        <f t="shared" si="10"/>
        <v>0</v>
      </c>
      <c r="J25" s="3">
        <f t="shared" si="10"/>
        <v>500</v>
      </c>
      <c r="K25" s="3">
        <f t="shared" si="10"/>
        <v>0</v>
      </c>
      <c r="L25" s="3">
        <f t="shared" si="10"/>
        <v>0</v>
      </c>
    </row>
    <row r="26" spans="1:12" x14ac:dyDescent="0.2">
      <c r="A26" s="5" t="s">
        <v>11</v>
      </c>
      <c r="B26" s="6" t="s">
        <v>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x14ac:dyDescent="0.2">
      <c r="A27" s="5" t="s">
        <v>18</v>
      </c>
      <c r="B27" s="6">
        <v>350</v>
      </c>
      <c r="C27" s="3">
        <f>B27+C28-C25</f>
        <v>350</v>
      </c>
      <c r="D27" s="3">
        <f>C27+D28-D25</f>
        <v>350</v>
      </c>
      <c r="E27" s="3">
        <f>D27+E28-E25</f>
        <v>350</v>
      </c>
      <c r="F27" s="3">
        <f>E27+F28-F25</f>
        <v>1350</v>
      </c>
      <c r="G27" s="3">
        <f t="shared" ref="G27" si="11">F27+G28-G25</f>
        <v>1350</v>
      </c>
      <c r="H27" s="3">
        <f t="shared" ref="H27" si="12">G27+H28-H25</f>
        <v>850</v>
      </c>
      <c r="I27" s="3">
        <f t="shared" ref="I27" si="13">H27+I28-I25</f>
        <v>850</v>
      </c>
      <c r="J27" s="3">
        <f t="shared" ref="J27" si="14">I27+J28-J25</f>
        <v>350</v>
      </c>
      <c r="K27" s="3">
        <f t="shared" ref="K27" si="15">J27+K28-K25</f>
        <v>350</v>
      </c>
      <c r="L27" s="3">
        <f t="shared" ref="L27" si="16">K27+L28-L25</f>
        <v>350</v>
      </c>
    </row>
    <row r="28" spans="1:12" x14ac:dyDescent="0.2">
      <c r="A28" s="5" t="s">
        <v>19</v>
      </c>
      <c r="B28" s="6" t="s">
        <v>7</v>
      </c>
      <c r="C28" s="3">
        <v>0</v>
      </c>
      <c r="D28" s="3">
        <v>0</v>
      </c>
      <c r="E28" s="3">
        <v>0</v>
      </c>
      <c r="F28" s="3">
        <v>1500</v>
      </c>
      <c r="G28" s="3">
        <v>0</v>
      </c>
      <c r="H28" s="3"/>
      <c r="I28" s="3">
        <v>0</v>
      </c>
      <c r="J28" s="3">
        <v>0</v>
      </c>
      <c r="K28" s="3">
        <v>0</v>
      </c>
      <c r="L28" s="3">
        <v>0</v>
      </c>
    </row>
    <row r="29" spans="1:12" x14ac:dyDescent="0.2">
      <c r="A29" s="5" t="s">
        <v>20</v>
      </c>
      <c r="B29" s="6" t="s">
        <v>7</v>
      </c>
      <c r="C29" s="3">
        <f>D28</f>
        <v>0</v>
      </c>
      <c r="D29" s="3">
        <f t="shared" ref="D29:L29" si="17">E28</f>
        <v>0</v>
      </c>
      <c r="E29" s="3">
        <f t="shared" si="17"/>
        <v>1500</v>
      </c>
      <c r="F29" s="3">
        <f t="shared" si="17"/>
        <v>0</v>
      </c>
      <c r="G29" s="3">
        <f t="shared" si="17"/>
        <v>0</v>
      </c>
      <c r="H29" s="3">
        <f t="shared" si="17"/>
        <v>0</v>
      </c>
      <c r="I29" s="3">
        <f t="shared" si="17"/>
        <v>0</v>
      </c>
      <c r="J29" s="3">
        <f t="shared" si="17"/>
        <v>0</v>
      </c>
      <c r="K29" s="3">
        <f t="shared" si="17"/>
        <v>0</v>
      </c>
      <c r="L29" s="3">
        <f t="shared" si="17"/>
        <v>0</v>
      </c>
    </row>
    <row r="31" spans="1:12" x14ac:dyDescent="0.2">
      <c r="A31" s="4" t="s">
        <v>0</v>
      </c>
      <c r="B31" s="8" t="str">
        <f>"10278"</f>
        <v>10278</v>
      </c>
      <c r="C31" s="1" t="s">
        <v>23</v>
      </c>
    </row>
    <row r="32" spans="1:12" x14ac:dyDescent="0.2">
      <c r="A32" s="4" t="s">
        <v>2</v>
      </c>
      <c r="B32" s="8">
        <v>500</v>
      </c>
      <c r="C32" s="1" t="s">
        <v>3</v>
      </c>
    </row>
    <row r="33" spans="1:12" x14ac:dyDescent="0.2">
      <c r="A33" s="4" t="s">
        <v>15</v>
      </c>
      <c r="B33" s="8">
        <v>2</v>
      </c>
      <c r="C33" s="1" t="s">
        <v>24</v>
      </c>
    </row>
    <row r="34" spans="1:12" x14ac:dyDescent="0.2">
      <c r="A34" s="5" t="s">
        <v>4</v>
      </c>
      <c r="B34" s="7" t="s">
        <v>5</v>
      </c>
      <c r="C34" s="7">
        <v>21</v>
      </c>
      <c r="D34" s="7">
        <v>22</v>
      </c>
      <c r="E34" s="7">
        <v>23</v>
      </c>
      <c r="F34" s="7">
        <v>24</v>
      </c>
      <c r="G34" s="7">
        <v>25</v>
      </c>
      <c r="H34" s="7">
        <v>26</v>
      </c>
      <c r="I34" s="7">
        <v>27</v>
      </c>
      <c r="J34" s="7">
        <v>28</v>
      </c>
      <c r="K34" s="7">
        <v>29</v>
      </c>
      <c r="L34" s="7">
        <v>30</v>
      </c>
    </row>
    <row r="35" spans="1:12" x14ac:dyDescent="0.2">
      <c r="A35" s="5" t="s">
        <v>17</v>
      </c>
      <c r="B35" s="6" t="s">
        <v>7</v>
      </c>
      <c r="C35" s="3">
        <f>C29</f>
        <v>0</v>
      </c>
      <c r="D35" s="3">
        <f t="shared" ref="D35:L35" si="18">D29</f>
        <v>0</v>
      </c>
      <c r="E35" s="3">
        <f t="shared" si="18"/>
        <v>1500</v>
      </c>
      <c r="F35" s="3">
        <f t="shared" si="18"/>
        <v>0</v>
      </c>
      <c r="G35" s="3">
        <f t="shared" si="18"/>
        <v>0</v>
      </c>
      <c r="H35" s="3">
        <f t="shared" si="18"/>
        <v>0</v>
      </c>
      <c r="I35" s="3">
        <f t="shared" si="18"/>
        <v>0</v>
      </c>
      <c r="J35" s="3">
        <f t="shared" si="18"/>
        <v>0</v>
      </c>
      <c r="K35" s="3">
        <f t="shared" si="18"/>
        <v>0</v>
      </c>
      <c r="L35" s="3">
        <f t="shared" si="18"/>
        <v>0</v>
      </c>
    </row>
    <row r="36" spans="1:12" x14ac:dyDescent="0.2">
      <c r="A36" s="5" t="s">
        <v>11</v>
      </c>
      <c r="B36" s="6" t="s">
        <v>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x14ac:dyDescent="0.2">
      <c r="A37" s="5" t="s">
        <v>18</v>
      </c>
      <c r="B37" s="6">
        <v>800</v>
      </c>
      <c r="C37" s="3">
        <f>B37+C38-C35</f>
        <v>800</v>
      </c>
      <c r="D37" s="3">
        <f>C37+D38-D35</f>
        <v>800</v>
      </c>
      <c r="E37" s="3">
        <f>D37+E38-E35</f>
        <v>300</v>
      </c>
      <c r="F37" s="3">
        <f>E37+F38-F35</f>
        <v>300</v>
      </c>
      <c r="G37" s="3">
        <f t="shared" ref="G37" si="19">F37+G38-G35</f>
        <v>300</v>
      </c>
      <c r="H37" s="3">
        <f t="shared" ref="H37" si="20">G37+H38-H35</f>
        <v>300</v>
      </c>
      <c r="I37" s="3">
        <f t="shared" ref="I37" si="21">H37+I38-I35</f>
        <v>300</v>
      </c>
      <c r="J37" s="3">
        <f t="shared" ref="J37" si="22">I37+J38-J35</f>
        <v>300</v>
      </c>
      <c r="K37" s="3">
        <f t="shared" ref="K37" si="23">J37+K38-K35</f>
        <v>300</v>
      </c>
      <c r="L37" s="3">
        <f t="shared" ref="L37" si="24">K37+L38-L35</f>
        <v>300</v>
      </c>
    </row>
    <row r="38" spans="1:12" x14ac:dyDescent="0.2">
      <c r="A38" s="5" t="s">
        <v>19</v>
      </c>
      <c r="B38" s="6" t="s">
        <v>7</v>
      </c>
      <c r="C38" s="3">
        <v>0</v>
      </c>
      <c r="D38" s="3">
        <v>0</v>
      </c>
      <c r="E38" s="3">
        <v>1000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x14ac:dyDescent="0.2">
      <c r="A39" s="5" t="s">
        <v>20</v>
      </c>
      <c r="B39" s="6" t="s">
        <v>7</v>
      </c>
      <c r="C39" s="3">
        <f>E38</f>
        <v>1000</v>
      </c>
      <c r="D39" s="3">
        <f t="shared" ref="D39:L39" si="25">F38</f>
        <v>0</v>
      </c>
      <c r="E39" s="3">
        <f t="shared" si="25"/>
        <v>0</v>
      </c>
      <c r="F39" s="3">
        <f t="shared" si="25"/>
        <v>0</v>
      </c>
      <c r="G39" s="3">
        <f t="shared" si="25"/>
        <v>0</v>
      </c>
      <c r="H39" s="3">
        <f t="shared" si="25"/>
        <v>0</v>
      </c>
      <c r="I39" s="3">
        <f t="shared" si="25"/>
        <v>0</v>
      </c>
      <c r="J39" s="3">
        <f t="shared" si="25"/>
        <v>0</v>
      </c>
      <c r="K39" s="3">
        <f t="shared" si="25"/>
        <v>0</v>
      </c>
      <c r="L39" s="3">
        <f t="shared" si="25"/>
        <v>0</v>
      </c>
    </row>
    <row r="41" spans="1:12" x14ac:dyDescent="0.2">
      <c r="A41" s="4" t="s">
        <v>0</v>
      </c>
      <c r="B41" s="8" t="str">
        <f>"10023"</f>
        <v>10023</v>
      </c>
      <c r="C41" s="1" t="s">
        <v>25</v>
      </c>
    </row>
    <row r="42" spans="1:12" x14ac:dyDescent="0.2">
      <c r="A42" s="4" t="s">
        <v>2</v>
      </c>
      <c r="B42" s="8">
        <v>700</v>
      </c>
      <c r="C42" s="1" t="s">
        <v>3</v>
      </c>
    </row>
    <row r="43" spans="1:12" x14ac:dyDescent="0.2">
      <c r="A43" s="4" t="s">
        <v>15</v>
      </c>
      <c r="B43" s="8">
        <v>1</v>
      </c>
      <c r="C43" s="1" t="s">
        <v>16</v>
      </c>
    </row>
    <row r="44" spans="1:12" x14ac:dyDescent="0.2">
      <c r="A44" s="5" t="s">
        <v>4</v>
      </c>
      <c r="B44" s="7" t="s">
        <v>5</v>
      </c>
      <c r="C44" s="7">
        <v>21</v>
      </c>
      <c r="D44" s="7">
        <v>22</v>
      </c>
      <c r="E44" s="7">
        <v>23</v>
      </c>
      <c r="F44" s="7">
        <v>24</v>
      </c>
      <c r="G44" s="7">
        <v>25</v>
      </c>
      <c r="H44" s="7">
        <v>26</v>
      </c>
      <c r="I44" s="7">
        <v>27</v>
      </c>
      <c r="J44" s="7">
        <v>28</v>
      </c>
      <c r="K44" s="7">
        <v>29</v>
      </c>
      <c r="L44" s="7">
        <v>30</v>
      </c>
    </row>
    <row r="45" spans="1:12" x14ac:dyDescent="0.2">
      <c r="A45" s="5" t="s">
        <v>17</v>
      </c>
      <c r="B45" s="6" t="s">
        <v>7</v>
      </c>
      <c r="C45" s="3">
        <f>C9</f>
        <v>0</v>
      </c>
      <c r="D45" s="3">
        <f t="shared" ref="D45:L45" si="26">D9</f>
        <v>0</v>
      </c>
      <c r="E45" s="3">
        <f t="shared" si="26"/>
        <v>0</v>
      </c>
      <c r="F45" s="3">
        <f t="shared" si="26"/>
        <v>500</v>
      </c>
      <c r="G45" s="3">
        <f t="shared" si="26"/>
        <v>0</v>
      </c>
      <c r="H45" s="3">
        <f t="shared" si="26"/>
        <v>500</v>
      </c>
      <c r="I45" s="3">
        <f t="shared" si="26"/>
        <v>0</v>
      </c>
      <c r="J45" s="3">
        <f t="shared" si="26"/>
        <v>500</v>
      </c>
      <c r="K45" s="3">
        <f t="shared" si="26"/>
        <v>0</v>
      </c>
      <c r="L45" s="3">
        <f t="shared" si="26"/>
        <v>0</v>
      </c>
    </row>
    <row r="46" spans="1:12" x14ac:dyDescent="0.2">
      <c r="A46" s="5" t="s">
        <v>11</v>
      </c>
      <c r="B46" s="6" t="s">
        <v>7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</row>
    <row r="47" spans="1:12" x14ac:dyDescent="0.2">
      <c r="A47" s="5" t="s">
        <v>18</v>
      </c>
      <c r="B47" s="6">
        <v>350</v>
      </c>
      <c r="C47" s="3">
        <f>B47+C48-C45</f>
        <v>350</v>
      </c>
      <c r="D47" s="3">
        <f>C47+D48-D45</f>
        <v>350</v>
      </c>
      <c r="E47" s="3">
        <f>D47+E48-E45</f>
        <v>350</v>
      </c>
      <c r="F47" s="3">
        <f>E47+F48-F45</f>
        <v>550</v>
      </c>
      <c r="G47" s="3">
        <f t="shared" ref="G47" si="27">F47+G48-G45</f>
        <v>550</v>
      </c>
      <c r="H47" s="3">
        <f t="shared" ref="H47" si="28">G47+H48-H45</f>
        <v>50</v>
      </c>
      <c r="I47" s="3">
        <f t="shared" ref="I47" si="29">H47+I48-I45</f>
        <v>50</v>
      </c>
      <c r="J47" s="3">
        <f t="shared" ref="J47" si="30">I47+J48-J45</f>
        <v>250</v>
      </c>
      <c r="K47" s="3">
        <f t="shared" ref="K47" si="31">J47+K48-K45</f>
        <v>250</v>
      </c>
      <c r="L47" s="3">
        <f t="shared" ref="L47" si="32">K47+L48-L45</f>
        <v>250</v>
      </c>
    </row>
    <row r="48" spans="1:12" x14ac:dyDescent="0.2">
      <c r="A48" s="5" t="s">
        <v>19</v>
      </c>
      <c r="B48" s="6" t="s">
        <v>7</v>
      </c>
      <c r="C48" s="3">
        <v>0</v>
      </c>
      <c r="D48" s="3">
        <v>0</v>
      </c>
      <c r="E48" s="3">
        <v>0</v>
      </c>
      <c r="F48" s="3">
        <v>700</v>
      </c>
      <c r="G48" s="3">
        <v>0</v>
      </c>
      <c r="H48" s="3">
        <v>0</v>
      </c>
      <c r="I48" s="3">
        <v>0</v>
      </c>
      <c r="J48" s="3">
        <v>700</v>
      </c>
      <c r="K48" s="3">
        <v>0</v>
      </c>
      <c r="L48" s="3">
        <v>0</v>
      </c>
    </row>
    <row r="49" spans="1:12" x14ac:dyDescent="0.2">
      <c r="A49" s="5" t="s">
        <v>20</v>
      </c>
      <c r="B49" s="6" t="s">
        <v>7</v>
      </c>
      <c r="C49" s="3">
        <f>D48</f>
        <v>0</v>
      </c>
      <c r="D49" s="3">
        <f t="shared" ref="D49:L49" si="33">E48</f>
        <v>0</v>
      </c>
      <c r="E49" s="3">
        <f t="shared" si="33"/>
        <v>700</v>
      </c>
      <c r="F49" s="3">
        <f t="shared" si="33"/>
        <v>0</v>
      </c>
      <c r="G49" s="3">
        <f t="shared" si="33"/>
        <v>0</v>
      </c>
      <c r="H49" s="3">
        <f t="shared" si="33"/>
        <v>0</v>
      </c>
      <c r="I49" s="3">
        <f t="shared" si="33"/>
        <v>700</v>
      </c>
      <c r="J49" s="3">
        <f t="shared" si="33"/>
        <v>0</v>
      </c>
      <c r="K49" s="3">
        <f t="shared" si="33"/>
        <v>0</v>
      </c>
      <c r="L49" s="3">
        <f t="shared" si="33"/>
        <v>0</v>
      </c>
    </row>
    <row r="51" spans="1:12" x14ac:dyDescent="0.2">
      <c r="A51" s="4" t="s">
        <v>0</v>
      </c>
      <c r="B51" s="8" t="str">
        <f>"10062"</f>
        <v>10062</v>
      </c>
      <c r="C51" s="1" t="s">
        <v>26</v>
      </c>
    </row>
    <row r="52" spans="1:12" x14ac:dyDescent="0.2">
      <c r="A52" s="4" t="s">
        <v>2</v>
      </c>
      <c r="B52" s="8">
        <v>2000</v>
      </c>
      <c r="C52" s="1" t="s">
        <v>3</v>
      </c>
    </row>
    <row r="53" spans="1:12" x14ac:dyDescent="0.2">
      <c r="A53" s="4" t="s">
        <v>15</v>
      </c>
      <c r="B53" s="8">
        <v>1</v>
      </c>
      <c r="C53" s="1" t="s">
        <v>16</v>
      </c>
    </row>
    <row r="54" spans="1:12" x14ac:dyDescent="0.2">
      <c r="A54" s="5" t="s">
        <v>4</v>
      </c>
      <c r="B54" s="7" t="s">
        <v>5</v>
      </c>
      <c r="C54" s="7">
        <v>21</v>
      </c>
      <c r="D54" s="7">
        <v>22</v>
      </c>
      <c r="E54" s="7">
        <v>23</v>
      </c>
      <c r="F54" s="7">
        <v>24</v>
      </c>
      <c r="G54" s="7">
        <v>25</v>
      </c>
      <c r="H54" s="7">
        <v>26</v>
      </c>
      <c r="I54" s="7">
        <v>27</v>
      </c>
      <c r="J54" s="7">
        <v>28</v>
      </c>
      <c r="K54" s="7">
        <v>29</v>
      </c>
      <c r="L54" s="7">
        <v>30</v>
      </c>
    </row>
    <row r="55" spans="1:12" x14ac:dyDescent="0.2">
      <c r="A55" s="5" t="s">
        <v>17</v>
      </c>
      <c r="B55" s="6" t="s">
        <v>7</v>
      </c>
      <c r="C55" s="3">
        <f>4*C9+2*C29</f>
        <v>0</v>
      </c>
      <c r="D55" s="3">
        <f t="shared" ref="D55:L55" si="34">4*D9+2*D29</f>
        <v>0</v>
      </c>
      <c r="E55" s="3">
        <f t="shared" si="34"/>
        <v>3000</v>
      </c>
      <c r="F55" s="3">
        <f t="shared" si="34"/>
        <v>2000</v>
      </c>
      <c r="G55" s="3">
        <f t="shared" si="34"/>
        <v>0</v>
      </c>
      <c r="H55" s="3">
        <f t="shared" si="34"/>
        <v>2000</v>
      </c>
      <c r="I55" s="3">
        <f t="shared" si="34"/>
        <v>0</v>
      </c>
      <c r="J55" s="3">
        <f t="shared" si="34"/>
        <v>2000</v>
      </c>
      <c r="K55" s="3">
        <f t="shared" si="34"/>
        <v>0</v>
      </c>
      <c r="L55" s="3">
        <f t="shared" si="34"/>
        <v>0</v>
      </c>
    </row>
    <row r="56" spans="1:12" x14ac:dyDescent="0.2">
      <c r="A56" s="5" t="s">
        <v>11</v>
      </c>
      <c r="B56" s="6" t="s">
        <v>7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x14ac:dyDescent="0.2">
      <c r="A57" s="5" t="s">
        <v>18</v>
      </c>
      <c r="B57" s="6">
        <v>800</v>
      </c>
      <c r="C57" s="3">
        <f>B57+C58-C55</f>
        <v>800</v>
      </c>
      <c r="D57" s="3">
        <f>C57+D58-D55</f>
        <v>800</v>
      </c>
      <c r="E57" s="3">
        <f>D57+E58-E55</f>
        <v>1800</v>
      </c>
      <c r="F57" s="3">
        <f>E57+F58-F55</f>
        <v>1800</v>
      </c>
      <c r="G57" s="3">
        <f t="shared" ref="G57" si="35">F57+G58-G55</f>
        <v>1800</v>
      </c>
      <c r="H57" s="3">
        <f t="shared" ref="H57" si="36">G57+H58-H55</f>
        <v>1800</v>
      </c>
      <c r="I57" s="3">
        <f t="shared" ref="I57" si="37">H57+I58-I55</f>
        <v>1800</v>
      </c>
      <c r="J57" s="3">
        <f t="shared" ref="J57" si="38">I57+J58-J55</f>
        <v>1800</v>
      </c>
      <c r="K57" s="3">
        <f t="shared" ref="K57" si="39">J57+K58-K55</f>
        <v>1800</v>
      </c>
      <c r="L57" s="3">
        <f t="shared" ref="L57" si="40">K57+L58-L55</f>
        <v>1800</v>
      </c>
    </row>
    <row r="58" spans="1:12" x14ac:dyDescent="0.2">
      <c r="A58" s="5" t="s">
        <v>19</v>
      </c>
      <c r="B58" s="6" t="s">
        <v>7</v>
      </c>
      <c r="C58" s="3">
        <v>0</v>
      </c>
      <c r="D58" s="3">
        <v>0</v>
      </c>
      <c r="E58" s="3">
        <v>4000</v>
      </c>
      <c r="F58" s="3">
        <v>2000</v>
      </c>
      <c r="G58" s="3">
        <v>0</v>
      </c>
      <c r="H58" s="3">
        <v>2000</v>
      </c>
      <c r="I58" s="3">
        <v>0</v>
      </c>
      <c r="J58" s="3">
        <v>2000</v>
      </c>
      <c r="K58" s="3">
        <v>0</v>
      </c>
      <c r="L58" s="3">
        <v>0</v>
      </c>
    </row>
    <row r="59" spans="1:12" x14ac:dyDescent="0.2">
      <c r="A59" s="5" t="s">
        <v>20</v>
      </c>
      <c r="B59" s="6" t="s">
        <v>7</v>
      </c>
      <c r="C59" s="3">
        <f>D58</f>
        <v>0</v>
      </c>
      <c r="D59" s="3">
        <f t="shared" ref="D59:L59" si="41">E58</f>
        <v>4000</v>
      </c>
      <c r="E59" s="3">
        <f t="shared" si="41"/>
        <v>2000</v>
      </c>
      <c r="F59" s="3">
        <f t="shared" si="41"/>
        <v>0</v>
      </c>
      <c r="G59" s="3">
        <f t="shared" si="41"/>
        <v>2000</v>
      </c>
      <c r="H59" s="3">
        <f t="shared" si="41"/>
        <v>0</v>
      </c>
      <c r="I59" s="3">
        <f t="shared" si="41"/>
        <v>2000</v>
      </c>
      <c r="J59" s="3">
        <f t="shared" si="41"/>
        <v>0</v>
      </c>
      <c r="K59" s="3">
        <f t="shared" si="41"/>
        <v>0</v>
      </c>
      <c r="L59" s="3">
        <f t="shared" si="41"/>
        <v>0</v>
      </c>
    </row>
    <row r="61" spans="1:12" x14ac:dyDescent="0.2">
      <c r="A61" s="4" t="s">
        <v>0</v>
      </c>
      <c r="B61" s="8" t="str">
        <f>"10316"</f>
        <v>10316</v>
      </c>
      <c r="C61" s="1" t="s">
        <v>27</v>
      </c>
    </row>
    <row r="62" spans="1:12" x14ac:dyDescent="0.2">
      <c r="A62" s="4" t="s">
        <v>2</v>
      </c>
      <c r="B62" s="8">
        <v>200</v>
      </c>
      <c r="C62" s="1" t="s">
        <v>3</v>
      </c>
    </row>
    <row r="63" spans="1:12" x14ac:dyDescent="0.2">
      <c r="A63" s="4" t="s">
        <v>15</v>
      </c>
      <c r="B63" s="8">
        <v>1</v>
      </c>
      <c r="C63" s="1" t="s">
        <v>16</v>
      </c>
    </row>
    <row r="64" spans="1:12" x14ac:dyDescent="0.2">
      <c r="A64" s="5" t="s">
        <v>4</v>
      </c>
      <c r="B64" s="7" t="s">
        <v>5</v>
      </c>
      <c r="C64" s="7">
        <v>21</v>
      </c>
      <c r="D64" s="7">
        <v>22</v>
      </c>
      <c r="E64" s="7">
        <v>23</v>
      </c>
      <c r="F64" s="7">
        <v>24</v>
      </c>
      <c r="G64" s="7">
        <v>25</v>
      </c>
      <c r="H64" s="7">
        <v>26</v>
      </c>
      <c r="I64" s="7">
        <v>27</v>
      </c>
      <c r="J64" s="7">
        <v>28</v>
      </c>
      <c r="K64" s="7">
        <v>29</v>
      </c>
      <c r="L64" s="7">
        <v>30</v>
      </c>
    </row>
    <row r="65" spans="1:12" x14ac:dyDescent="0.2">
      <c r="A65" s="5" t="s">
        <v>17</v>
      </c>
      <c r="B65" s="6" t="s">
        <v>7</v>
      </c>
      <c r="C65" s="3">
        <f>C9</f>
        <v>0</v>
      </c>
      <c r="D65" s="3">
        <f t="shared" ref="D65:L65" si="42">D9</f>
        <v>0</v>
      </c>
      <c r="E65" s="3">
        <f t="shared" si="42"/>
        <v>0</v>
      </c>
      <c r="F65" s="3">
        <f t="shared" si="42"/>
        <v>500</v>
      </c>
      <c r="G65" s="3">
        <f t="shared" si="42"/>
        <v>0</v>
      </c>
      <c r="H65" s="3">
        <f t="shared" si="42"/>
        <v>500</v>
      </c>
      <c r="I65" s="3">
        <f t="shared" si="42"/>
        <v>0</v>
      </c>
      <c r="J65" s="3">
        <f t="shared" si="42"/>
        <v>500</v>
      </c>
      <c r="K65" s="3">
        <f t="shared" si="42"/>
        <v>0</v>
      </c>
      <c r="L65" s="3">
        <f t="shared" si="42"/>
        <v>0</v>
      </c>
    </row>
    <row r="66" spans="1:12" x14ac:dyDescent="0.2">
      <c r="A66" s="5" t="s">
        <v>11</v>
      </c>
      <c r="B66" s="6" t="s">
        <v>7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</row>
    <row r="67" spans="1:12" x14ac:dyDescent="0.2">
      <c r="A67" s="5" t="s">
        <v>18</v>
      </c>
      <c r="B67" s="6">
        <v>0</v>
      </c>
      <c r="C67" s="3">
        <f>B67+C68-C65</f>
        <v>0</v>
      </c>
      <c r="D67" s="3">
        <f>C67+D68-D65</f>
        <v>0</v>
      </c>
      <c r="E67" s="3">
        <f>D67+E68-E65</f>
        <v>0</v>
      </c>
      <c r="F67" s="3">
        <f>E67+F68-F65</f>
        <v>100</v>
      </c>
      <c r="G67" s="3">
        <f t="shared" ref="G67" si="43">F67+G68-G65</f>
        <v>100</v>
      </c>
      <c r="H67" s="3">
        <f t="shared" ref="H67" si="44">G67+H68-H65</f>
        <v>0</v>
      </c>
      <c r="I67" s="3">
        <f t="shared" ref="I67" si="45">H67+I68-I65</f>
        <v>0</v>
      </c>
      <c r="J67" s="3">
        <f t="shared" ref="J67" si="46">I67+J68-J65</f>
        <v>100</v>
      </c>
      <c r="K67" s="3">
        <f t="shared" ref="K67" si="47">J67+K68-K65</f>
        <v>100</v>
      </c>
      <c r="L67" s="3">
        <f t="shared" ref="L67" si="48">K67+L68-L65</f>
        <v>100</v>
      </c>
    </row>
    <row r="68" spans="1:12" x14ac:dyDescent="0.2">
      <c r="A68" s="5" t="s">
        <v>19</v>
      </c>
      <c r="B68" s="6" t="s">
        <v>7</v>
      </c>
      <c r="C68" s="3">
        <v>0</v>
      </c>
      <c r="D68" s="3">
        <v>0</v>
      </c>
      <c r="E68" s="3">
        <v>0</v>
      </c>
      <c r="F68" s="3">
        <v>600</v>
      </c>
      <c r="G68" s="3">
        <v>0</v>
      </c>
      <c r="H68" s="3">
        <v>400</v>
      </c>
      <c r="I68" s="3">
        <v>0</v>
      </c>
      <c r="J68" s="3">
        <v>600</v>
      </c>
      <c r="K68" s="3">
        <v>0</v>
      </c>
      <c r="L68" s="3">
        <v>0</v>
      </c>
    </row>
    <row r="69" spans="1:12" x14ac:dyDescent="0.2">
      <c r="A69" s="5" t="s">
        <v>20</v>
      </c>
      <c r="B69" s="6" t="s">
        <v>7</v>
      </c>
      <c r="C69" s="3">
        <f>D68</f>
        <v>0</v>
      </c>
      <c r="D69" s="3">
        <f t="shared" ref="D69:L69" si="49">E68</f>
        <v>0</v>
      </c>
      <c r="E69" s="3">
        <f t="shared" si="49"/>
        <v>600</v>
      </c>
      <c r="F69" s="3">
        <f t="shared" si="49"/>
        <v>0</v>
      </c>
      <c r="G69" s="3">
        <f t="shared" si="49"/>
        <v>400</v>
      </c>
      <c r="H69" s="3">
        <f t="shared" si="49"/>
        <v>0</v>
      </c>
      <c r="I69" s="3">
        <f t="shared" si="49"/>
        <v>600</v>
      </c>
      <c r="J69" s="3">
        <f t="shared" si="49"/>
        <v>0</v>
      </c>
      <c r="K69" s="3">
        <f t="shared" si="49"/>
        <v>0</v>
      </c>
      <c r="L69" s="3">
        <f t="shared" si="49"/>
        <v>0</v>
      </c>
    </row>
    <row r="71" spans="1:12" x14ac:dyDescent="0.2">
      <c r="A71" s="4" t="s">
        <v>0</v>
      </c>
      <c r="B71" s="8" t="str">
        <f>"10092"</f>
        <v>10092</v>
      </c>
      <c r="C71" s="1" t="s">
        <v>28</v>
      </c>
    </row>
    <row r="72" spans="1:12" x14ac:dyDescent="0.2">
      <c r="A72" s="4" t="s">
        <v>2</v>
      </c>
      <c r="B72" s="8">
        <v>200</v>
      </c>
      <c r="C72" s="1" t="s">
        <v>3</v>
      </c>
    </row>
    <row r="73" spans="1:12" x14ac:dyDescent="0.2">
      <c r="A73" s="4" t="s">
        <v>15</v>
      </c>
      <c r="B73" s="8">
        <v>4</v>
      </c>
      <c r="C73" s="1" t="s">
        <v>24</v>
      </c>
    </row>
    <row r="74" spans="1:12" x14ac:dyDescent="0.2">
      <c r="A74" s="5" t="s">
        <v>4</v>
      </c>
      <c r="B74" s="7" t="s">
        <v>5</v>
      </c>
      <c r="C74" s="7">
        <v>21</v>
      </c>
      <c r="D74" s="7">
        <v>22</v>
      </c>
      <c r="E74" s="7">
        <v>23</v>
      </c>
      <c r="F74" s="7">
        <v>24</v>
      </c>
      <c r="G74" s="7">
        <v>25</v>
      </c>
      <c r="H74" s="7">
        <v>26</v>
      </c>
      <c r="I74" s="7">
        <v>27</v>
      </c>
      <c r="J74" s="7">
        <v>28</v>
      </c>
      <c r="K74" s="7">
        <v>29</v>
      </c>
      <c r="L74" s="7">
        <v>30</v>
      </c>
    </row>
    <row r="75" spans="1:12" x14ac:dyDescent="0.2">
      <c r="A75" s="5" t="s">
        <v>17</v>
      </c>
      <c r="B75" s="6" t="s">
        <v>7</v>
      </c>
      <c r="C75" s="3">
        <f>C69</f>
        <v>0</v>
      </c>
      <c r="D75" s="3">
        <f t="shared" ref="D75:L75" si="50">D69</f>
        <v>0</v>
      </c>
      <c r="E75" s="3">
        <f t="shared" si="50"/>
        <v>600</v>
      </c>
      <c r="F75" s="3">
        <f t="shared" si="50"/>
        <v>0</v>
      </c>
      <c r="G75" s="3">
        <f t="shared" si="50"/>
        <v>400</v>
      </c>
      <c r="H75" s="3">
        <f t="shared" si="50"/>
        <v>0</v>
      </c>
      <c r="I75" s="3">
        <f t="shared" si="50"/>
        <v>600</v>
      </c>
      <c r="J75" s="3">
        <f t="shared" si="50"/>
        <v>0</v>
      </c>
      <c r="K75" s="3">
        <f t="shared" si="50"/>
        <v>0</v>
      </c>
      <c r="L75" s="3">
        <f t="shared" si="50"/>
        <v>0</v>
      </c>
    </row>
    <row r="76" spans="1:12" x14ac:dyDescent="0.2">
      <c r="A76" s="5" t="s">
        <v>11</v>
      </c>
      <c r="B76" s="6" t="s">
        <v>7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</row>
    <row r="77" spans="1:12" x14ac:dyDescent="0.2">
      <c r="A77" s="5" t="s">
        <v>18</v>
      </c>
      <c r="B77" s="6">
        <v>400</v>
      </c>
      <c r="C77" s="3">
        <f>B77+C78-C75</f>
        <v>400</v>
      </c>
      <c r="D77" s="3">
        <f>C77+D78-D75</f>
        <v>400</v>
      </c>
      <c r="E77" s="3">
        <f>D77+E78-E75</f>
        <v>-200</v>
      </c>
      <c r="F77" s="3">
        <f>E77+F78-F75</f>
        <v>-200</v>
      </c>
      <c r="G77" s="3">
        <f t="shared" ref="G77" si="51">F77+G78-G75</f>
        <v>0</v>
      </c>
      <c r="H77" s="3">
        <f t="shared" ref="H77" si="52">G77+H78-H75</f>
        <v>0</v>
      </c>
      <c r="I77" s="3">
        <f t="shared" ref="I77" si="53">H77+I78-I75</f>
        <v>0</v>
      </c>
      <c r="J77" s="3">
        <f t="shared" ref="J77" si="54">I77+J78-J75</f>
        <v>0</v>
      </c>
      <c r="K77" s="3">
        <f t="shared" ref="K77" si="55">J77+K78-K75</f>
        <v>0</v>
      </c>
      <c r="L77" s="3">
        <f t="shared" ref="L77" si="56">K77+L78-L75</f>
        <v>0</v>
      </c>
    </row>
    <row r="78" spans="1:12" x14ac:dyDescent="0.2">
      <c r="A78" s="5" t="s">
        <v>19</v>
      </c>
      <c r="B78" s="6" t="s">
        <v>7</v>
      </c>
      <c r="C78" s="3">
        <v>0</v>
      </c>
      <c r="D78" s="3">
        <v>0</v>
      </c>
      <c r="E78" s="3">
        <v>0</v>
      </c>
      <c r="F78" s="3">
        <v>0</v>
      </c>
      <c r="G78" s="3">
        <v>600</v>
      </c>
      <c r="H78" s="3">
        <v>0</v>
      </c>
      <c r="I78" s="3">
        <v>600</v>
      </c>
      <c r="J78" s="3">
        <v>0</v>
      </c>
      <c r="K78" s="3">
        <v>0</v>
      </c>
      <c r="L78" s="3">
        <v>0</v>
      </c>
    </row>
    <row r="79" spans="1:12" x14ac:dyDescent="0.2">
      <c r="A79" s="5" t="s">
        <v>20</v>
      </c>
      <c r="B79" s="6" t="s">
        <v>7</v>
      </c>
      <c r="C79" s="3">
        <f>G78</f>
        <v>600</v>
      </c>
      <c r="D79" s="3">
        <f t="shared" ref="D79:L79" si="57">H78</f>
        <v>0</v>
      </c>
      <c r="E79" s="3">
        <f t="shared" si="57"/>
        <v>600</v>
      </c>
      <c r="F79" s="3">
        <f t="shared" si="57"/>
        <v>0</v>
      </c>
      <c r="G79" s="3">
        <f t="shared" si="57"/>
        <v>0</v>
      </c>
      <c r="H79" s="3">
        <f t="shared" si="57"/>
        <v>0</v>
      </c>
      <c r="I79" s="3">
        <f t="shared" si="57"/>
        <v>0</v>
      </c>
      <c r="J79" s="3">
        <f t="shared" si="57"/>
        <v>0</v>
      </c>
      <c r="K79" s="3">
        <f t="shared" si="57"/>
        <v>0</v>
      </c>
      <c r="L79" s="3">
        <f t="shared" si="57"/>
        <v>0</v>
      </c>
    </row>
    <row r="80" spans="1:12" x14ac:dyDescent="0.2">
      <c r="A80" s="9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x14ac:dyDescent="0.2">
      <c r="A81" s="4" t="s">
        <v>0</v>
      </c>
      <c r="B81" s="8" t="str">
        <f>"10045"</f>
        <v>10045</v>
      </c>
      <c r="C81" s="1" t="s">
        <v>29</v>
      </c>
    </row>
    <row r="82" spans="1:12" x14ac:dyDescent="0.2">
      <c r="A82" s="4" t="s">
        <v>2</v>
      </c>
      <c r="B82" s="8">
        <v>2000</v>
      </c>
      <c r="C82" s="1" t="s">
        <v>3</v>
      </c>
    </row>
    <row r="83" spans="1:12" x14ac:dyDescent="0.2">
      <c r="A83" s="4" t="s">
        <v>15</v>
      </c>
      <c r="B83" s="8">
        <v>1</v>
      </c>
      <c r="C83" s="1" t="s">
        <v>16</v>
      </c>
    </row>
    <row r="84" spans="1:12" x14ac:dyDescent="0.2">
      <c r="A84" s="5" t="s">
        <v>4</v>
      </c>
      <c r="B84" s="7" t="s">
        <v>5</v>
      </c>
      <c r="C84" s="7">
        <v>21</v>
      </c>
      <c r="D84" s="7">
        <v>22</v>
      </c>
      <c r="E84" s="7">
        <v>23</v>
      </c>
      <c r="F84" s="7">
        <v>24</v>
      </c>
      <c r="G84" s="7">
        <v>25</v>
      </c>
      <c r="H84" s="7">
        <v>26</v>
      </c>
      <c r="I84" s="7">
        <v>27</v>
      </c>
      <c r="J84" s="7">
        <v>28</v>
      </c>
      <c r="K84" s="7">
        <v>29</v>
      </c>
      <c r="L84" s="7">
        <v>30</v>
      </c>
    </row>
    <row r="85" spans="1:12" x14ac:dyDescent="0.2">
      <c r="A85" s="5" t="s">
        <v>17</v>
      </c>
      <c r="B85" s="6" t="s">
        <v>7</v>
      </c>
      <c r="C85" s="3">
        <f>4*C9+2*C69</f>
        <v>0</v>
      </c>
      <c r="D85" s="3">
        <f t="shared" ref="D85:L85" si="58">4*D9+2*D69</f>
        <v>0</v>
      </c>
      <c r="E85" s="3">
        <f t="shared" si="58"/>
        <v>1200</v>
      </c>
      <c r="F85" s="3">
        <f t="shared" si="58"/>
        <v>2000</v>
      </c>
      <c r="G85" s="3">
        <f t="shared" si="58"/>
        <v>800</v>
      </c>
      <c r="H85" s="3">
        <f t="shared" si="58"/>
        <v>2000</v>
      </c>
      <c r="I85" s="3">
        <f t="shared" si="58"/>
        <v>1200</v>
      </c>
      <c r="J85" s="3">
        <f t="shared" si="58"/>
        <v>2000</v>
      </c>
      <c r="K85" s="3">
        <f t="shared" si="58"/>
        <v>0</v>
      </c>
      <c r="L85" s="3">
        <f t="shared" si="58"/>
        <v>0</v>
      </c>
    </row>
    <row r="86" spans="1:12" x14ac:dyDescent="0.2">
      <c r="A86" s="5" t="s">
        <v>11</v>
      </c>
      <c r="B86" s="6" t="s">
        <v>7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</row>
    <row r="87" spans="1:12" x14ac:dyDescent="0.2">
      <c r="A87" s="5" t="s">
        <v>18</v>
      </c>
      <c r="B87" s="6">
        <v>400</v>
      </c>
      <c r="C87" s="3">
        <f>B87+C88-C85</f>
        <v>400</v>
      </c>
      <c r="D87" s="3">
        <f>C87+D88-D85</f>
        <v>400</v>
      </c>
      <c r="E87" s="3">
        <f>D87+E88-E85</f>
        <v>1200</v>
      </c>
      <c r="F87" s="3">
        <f>E87+F88-F85</f>
        <v>1200</v>
      </c>
      <c r="G87" s="3">
        <f t="shared" ref="G87" si="59">F87+G88-G85</f>
        <v>400</v>
      </c>
      <c r="H87" s="3">
        <f t="shared" ref="H87" si="60">G87+H88-H85</f>
        <v>400</v>
      </c>
      <c r="I87" s="3">
        <f t="shared" ref="I87" si="61">H87+I88-I85</f>
        <v>1200</v>
      </c>
      <c r="J87" s="3">
        <f t="shared" ref="J87" si="62">I87+J88-J85</f>
        <v>1200</v>
      </c>
      <c r="K87" s="3">
        <f t="shared" ref="K87" si="63">J87+K88-K85</f>
        <v>1200</v>
      </c>
      <c r="L87" s="3">
        <f t="shared" ref="L87" si="64">K87+L88-L85</f>
        <v>1200</v>
      </c>
    </row>
    <row r="88" spans="1:12" x14ac:dyDescent="0.2">
      <c r="A88" s="5" t="s">
        <v>19</v>
      </c>
      <c r="B88" s="6" t="s">
        <v>7</v>
      </c>
      <c r="C88" s="3">
        <v>0</v>
      </c>
      <c r="D88" s="3">
        <v>0</v>
      </c>
      <c r="E88" s="3">
        <v>2000</v>
      </c>
      <c r="F88" s="3">
        <v>2000</v>
      </c>
      <c r="G88" s="3">
        <v>0</v>
      </c>
      <c r="H88" s="3">
        <v>2000</v>
      </c>
      <c r="I88" s="3">
        <v>2000</v>
      </c>
      <c r="J88" s="3">
        <v>2000</v>
      </c>
      <c r="K88" s="3">
        <v>0</v>
      </c>
      <c r="L88" s="3">
        <v>0</v>
      </c>
    </row>
    <row r="89" spans="1:12" x14ac:dyDescent="0.2">
      <c r="A89" s="5" t="s">
        <v>20</v>
      </c>
      <c r="B89" s="6" t="s">
        <v>7</v>
      </c>
      <c r="C89" s="3">
        <f>D88</f>
        <v>0</v>
      </c>
      <c r="D89" s="3">
        <f t="shared" ref="D89:K89" si="65">E88</f>
        <v>2000</v>
      </c>
      <c r="E89" s="3">
        <f t="shared" si="65"/>
        <v>2000</v>
      </c>
      <c r="F89" s="3">
        <f t="shared" si="65"/>
        <v>0</v>
      </c>
      <c r="G89" s="3">
        <f t="shared" si="65"/>
        <v>2000</v>
      </c>
      <c r="H89" s="3">
        <f t="shared" si="65"/>
        <v>2000</v>
      </c>
      <c r="I89" s="3">
        <f t="shared" si="65"/>
        <v>2000</v>
      </c>
      <c r="J89" s="3">
        <f t="shared" si="65"/>
        <v>0</v>
      </c>
      <c r="K89" s="3">
        <f t="shared" si="65"/>
        <v>0</v>
      </c>
      <c r="L89" s="3">
        <f>M78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PMP</vt:lpstr>
      <vt:lpstr>MRP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Fernando Deschamps</cp:lastModifiedBy>
  <cp:revision/>
  <dcterms:created xsi:type="dcterms:W3CDTF">2016-03-21T12:38:33Z</dcterms:created>
  <dcterms:modified xsi:type="dcterms:W3CDTF">2018-04-11T00:51:57Z</dcterms:modified>
  <cp:category/>
  <cp:contentStatus/>
</cp:coreProperties>
</file>