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4716" activeTab="1"/>
  </bookViews>
  <sheets>
    <sheet name="Tabelas Carburação I" sheetId="1" r:id="rId1"/>
    <sheet name="Tabelas Carburação II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<sst xmlns="http://schemas.openxmlformats.org/spreadsheetml/2006/main" count="33" uniqueCount="23">
  <si>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Y</t>
  </si>
  <si>
    <t>A/C</t>
  </si>
  <si>
    <t>C/A</t>
  </si>
  <si>
    <t>Etanol</t>
  </si>
  <si>
    <t>Gasolina</t>
  </si>
  <si>
    <r>
      <t>ÖD</t>
    </r>
    <r>
      <rPr>
        <sz val="12"/>
        <rFont val="Arial"/>
        <family val="2"/>
      </rPr>
      <t>p</t>
    </r>
  </si>
  <si>
    <t>d2/dg = 19,5</t>
  </si>
  <si>
    <t>d2/dg =15</t>
  </si>
  <si>
    <t>polH2O</t>
  </si>
  <si>
    <t xml:space="preserve">mmH2O </t>
  </si>
  <si>
    <r>
      <t>Y/ÖD</t>
    </r>
    <r>
      <rPr>
        <sz val="12"/>
        <rFont val="Arial"/>
        <family val="2"/>
      </rPr>
      <t>p</t>
    </r>
  </si>
  <si>
    <r>
      <t>D</t>
    </r>
    <r>
      <rPr>
        <sz val="12"/>
        <rFont val="Arial (W1)"/>
        <family val="2"/>
      </rPr>
      <t>p</t>
    </r>
  </si>
  <si>
    <r>
      <t>D</t>
    </r>
    <r>
      <rPr>
        <sz val="12"/>
        <rFont val="Arial"/>
        <family val="2"/>
      </rPr>
      <t>p</t>
    </r>
  </si>
  <si>
    <r>
      <t>polH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</si>
  <si>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mmH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</si>
  <si>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</t>
    </r>
    <r>
      <rPr>
        <sz val="12"/>
        <rFont val="Arial"/>
        <family val="2"/>
      </rPr>
      <t>p=p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2</t>
    </r>
  </si>
  <si>
    <r>
      <t>ÖD</t>
    </r>
    <r>
      <rPr>
        <sz val="12"/>
        <rFont val="Arial"/>
        <family val="0"/>
      </rPr>
      <t>p</t>
    </r>
  </si>
  <si>
    <r>
      <t>kgf/m</t>
    </r>
    <r>
      <rPr>
        <vertAlign val="superscript"/>
        <sz val="10"/>
        <rFont val="Arial"/>
        <family val="2"/>
      </rPr>
      <t>2</t>
    </r>
  </si>
  <si>
    <t xml:space="preserve">Tabela IX-I, página 124 da apostila Motores de Combustão Interna </t>
  </si>
  <si>
    <t>de  Êmbolos - Engs. Alfred Domschke e Francisco R. Landi</t>
  </si>
  <si>
    <r>
      <t>x</t>
    </r>
    <r>
      <rPr>
        <sz val="12"/>
        <rFont val="Arial"/>
        <family val="2"/>
      </rPr>
      <t>=</t>
    </r>
    <r>
      <rPr>
        <sz val="11"/>
        <rFont val="Arial"/>
        <family val="2"/>
      </rPr>
      <t>8,19</t>
    </r>
    <r>
      <rPr>
        <sz val="12"/>
        <rFont val="Arial"/>
        <family val="2"/>
      </rPr>
      <t>x</t>
    </r>
    <r>
      <rPr>
        <sz val="12"/>
        <rFont val="Symbol"/>
        <family val="1"/>
      </rPr>
      <t>Y/ÖD</t>
    </r>
    <r>
      <rPr>
        <sz val="12"/>
        <rFont val="Arial"/>
        <family val="2"/>
      </rPr>
      <t>p</t>
    </r>
  </si>
  <si>
    <r>
      <t>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/d</t>
    </r>
    <r>
      <rPr>
        <vertAlign val="subscript"/>
        <sz val="12"/>
        <rFont val="Arial"/>
        <family val="2"/>
      </rPr>
      <t>g</t>
    </r>
  </si>
  <si>
    <r>
      <t>x = 8,19</t>
    </r>
    <r>
      <rPr>
        <sz val="12"/>
        <rFont val="Arial"/>
        <family val="2"/>
      </rPr>
      <t>x</t>
    </r>
    <r>
      <rPr>
        <sz val="12"/>
        <rFont val="Symbol"/>
        <family val="1"/>
      </rPr>
      <t>Y/ÖD</t>
    </r>
    <r>
      <rPr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</si>
</sst>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ymbol"/>
      <family val="1"/>
    </font>
    <font>
      <sz val="10"/>
      <name val="Symbol"/>
      <family val="1"/>
    </font>
    <font>
      <sz val="12"/>
      <name val="Arial (W1)"/>
      <family val="2"/>
    </font>
    <font>
      <sz val="14"/>
      <name val="Symbol"/>
      <family val="1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  <xf numFmtId="181" fontId="3" fillId="0" borderId="27" xfId="0" applyNumberFormat="1" applyFont="1" applyBorder="1" applyAlignment="1">
      <alignment horizontal="center"/>
    </xf>
    <xf numFmtId="18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1" fontId="3" fillId="0" borderId="29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181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34" borderId="34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2" fontId="12" fillId="34" borderId="27" xfId="0" applyNumberFormat="1" applyFont="1" applyFill="1" applyBorder="1" applyAlignment="1">
      <alignment horizontal="center"/>
    </xf>
    <xf numFmtId="181" fontId="12" fillId="34" borderId="27" xfId="0" applyNumberFormat="1" applyFont="1" applyFill="1" applyBorder="1" applyAlignment="1">
      <alignment horizontal="center"/>
    </xf>
    <xf numFmtId="2" fontId="12" fillId="33" borderId="27" xfId="0" applyNumberFormat="1" applyFont="1" applyFill="1" applyBorder="1" applyAlignment="1">
      <alignment horizontal="center"/>
    </xf>
    <xf numFmtId="181" fontId="12" fillId="33" borderId="21" xfId="0" applyNumberFormat="1" applyFont="1" applyFill="1" applyBorder="1" applyAlignment="1">
      <alignment horizontal="center"/>
    </xf>
    <xf numFmtId="2" fontId="3" fillId="34" borderId="27" xfId="0" applyNumberFormat="1" applyFont="1" applyFill="1" applyBorder="1" applyAlignment="1">
      <alignment horizontal="center"/>
    </xf>
    <xf numFmtId="181" fontId="3" fillId="34" borderId="27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181" fontId="3" fillId="33" borderId="21" xfId="0" applyNumberFormat="1" applyFont="1" applyFill="1" applyBorder="1" applyAlignment="1">
      <alignment horizontal="center"/>
    </xf>
    <xf numFmtId="2" fontId="12" fillId="34" borderId="31" xfId="0" applyNumberFormat="1" applyFont="1" applyFill="1" applyBorder="1" applyAlignment="1">
      <alignment horizontal="center"/>
    </xf>
    <xf numFmtId="181" fontId="12" fillId="34" borderId="31" xfId="0" applyNumberFormat="1" applyFont="1" applyFill="1" applyBorder="1" applyAlignment="1">
      <alignment horizontal="center"/>
    </xf>
    <xf numFmtId="2" fontId="12" fillId="33" borderId="31" xfId="0" applyNumberFormat="1" applyFont="1" applyFill="1" applyBorder="1" applyAlignment="1">
      <alignment horizontal="center"/>
    </xf>
    <xf numFmtId="181" fontId="12" fillId="33" borderId="24" xfId="0" applyNumberFormat="1" applyFont="1" applyFill="1" applyBorder="1" applyAlignment="1">
      <alignment horizontal="center"/>
    </xf>
    <xf numFmtId="182" fontId="3" fillId="0" borderId="27" xfId="0" applyNumberFormat="1" applyFont="1" applyBorder="1" applyAlignment="1">
      <alignment horizontal="center"/>
    </xf>
    <xf numFmtId="182" fontId="3" fillId="0" borderId="21" xfId="0" applyNumberFormat="1" applyFont="1" applyBorder="1" applyAlignment="1">
      <alignment horizontal="center"/>
    </xf>
    <xf numFmtId="182" fontId="3" fillId="0" borderId="31" xfId="0" applyNumberFormat="1" applyFont="1" applyBorder="1" applyAlignment="1">
      <alignment horizontal="center"/>
    </xf>
    <xf numFmtId="182" fontId="3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15.57421875" style="0" customWidth="1"/>
    <col min="2" max="2" width="6.8515625" style="0" customWidth="1"/>
    <col min="3" max="3" width="11.140625" style="0" customWidth="1"/>
    <col min="4" max="4" width="11.57421875" style="0" customWidth="1"/>
    <col min="5" max="5" width="12.140625" style="0" customWidth="1"/>
    <col min="6" max="6" width="8.140625" style="0" customWidth="1"/>
    <col min="7" max="7" width="11.8515625" style="0" customWidth="1"/>
    <col min="8" max="8" width="9.8515625" style="0" customWidth="1"/>
  </cols>
  <sheetData>
    <row r="1" ht="13.5" thickBot="1"/>
    <row r="2" spans="2:7" ht="15.75" customHeight="1">
      <c r="B2" s="98" t="s">
        <v>11</v>
      </c>
      <c r="C2" s="99"/>
      <c r="D2" s="100" t="s">
        <v>0</v>
      </c>
      <c r="E2" s="98" t="s">
        <v>11</v>
      </c>
      <c r="F2" s="99"/>
      <c r="G2" s="100" t="s">
        <v>0</v>
      </c>
    </row>
    <row r="3" spans="2:7" ht="15.75" customHeight="1">
      <c r="B3" s="5" t="s">
        <v>13</v>
      </c>
      <c r="C3" s="38" t="s">
        <v>14</v>
      </c>
      <c r="D3" s="101"/>
      <c r="E3" s="5" t="s">
        <v>13</v>
      </c>
      <c r="F3" s="38" t="s">
        <v>14</v>
      </c>
      <c r="G3" s="101"/>
    </row>
    <row r="4" spans="2:7" ht="15">
      <c r="B4" s="41">
        <v>5</v>
      </c>
      <c r="C4" s="42">
        <v>127</v>
      </c>
      <c r="D4" s="43">
        <v>0.05863</v>
      </c>
      <c r="E4" s="41">
        <v>40</v>
      </c>
      <c r="F4" s="42">
        <v>1016</v>
      </c>
      <c r="G4" s="44">
        <v>0.15694</v>
      </c>
    </row>
    <row r="5" spans="2:7" ht="15">
      <c r="B5" s="41">
        <v>10</v>
      </c>
      <c r="C5" s="42">
        <v>254</v>
      </c>
      <c r="D5" s="45">
        <v>0.081915</v>
      </c>
      <c r="E5" s="41">
        <v>50</v>
      </c>
      <c r="F5" s="42">
        <v>1270</v>
      </c>
      <c r="G5" s="44">
        <v>0.17286</v>
      </c>
    </row>
    <row r="6" spans="2:7" ht="15">
      <c r="B6" s="41">
        <v>15</v>
      </c>
      <c r="C6" s="42">
        <v>381</v>
      </c>
      <c r="D6" s="45">
        <v>0.099543</v>
      </c>
      <c r="E6" s="41">
        <v>60</v>
      </c>
      <c r="F6" s="42">
        <v>1524</v>
      </c>
      <c r="G6" s="44">
        <v>0.18647</v>
      </c>
    </row>
    <row r="7" spans="2:7" ht="15">
      <c r="B7" s="41">
        <v>20</v>
      </c>
      <c r="C7" s="42">
        <v>508</v>
      </c>
      <c r="D7" s="43">
        <v>0.11415</v>
      </c>
      <c r="E7" s="41">
        <v>70</v>
      </c>
      <c r="F7" s="42">
        <v>1778</v>
      </c>
      <c r="G7" s="44">
        <v>0.19822</v>
      </c>
    </row>
    <row r="8" spans="2:7" ht="15">
      <c r="B8" s="41">
        <v>25</v>
      </c>
      <c r="C8" s="42">
        <v>635</v>
      </c>
      <c r="D8" s="43">
        <v>0.12658</v>
      </c>
      <c r="E8" s="41">
        <v>80</v>
      </c>
      <c r="F8" s="42">
        <v>2032</v>
      </c>
      <c r="G8" s="44">
        <v>0.20847</v>
      </c>
    </row>
    <row r="9" spans="2:7" ht="15">
      <c r="B9" s="41">
        <v>30</v>
      </c>
      <c r="C9" s="42">
        <v>762</v>
      </c>
      <c r="D9" s="43">
        <v>0.13792</v>
      </c>
      <c r="E9" s="41">
        <v>90</v>
      </c>
      <c r="F9" s="42">
        <v>2286</v>
      </c>
      <c r="G9" s="44">
        <v>0.21744</v>
      </c>
    </row>
    <row r="10" spans="2:7" ht="15" thickBot="1">
      <c r="B10" s="46">
        <v>35</v>
      </c>
      <c r="C10" s="47">
        <v>889</v>
      </c>
      <c r="D10" s="48">
        <v>0.14788</v>
      </c>
      <c r="E10" s="46">
        <v>100</v>
      </c>
      <c r="F10" s="47">
        <v>2540</v>
      </c>
      <c r="G10" s="49">
        <v>0.2252</v>
      </c>
    </row>
    <row r="11" spans="2:7" ht="13.5">
      <c r="B11" s="92" t="s">
        <v>18</v>
      </c>
      <c r="C11" s="93"/>
      <c r="D11" s="93"/>
      <c r="E11" s="93"/>
      <c r="F11" s="93"/>
      <c r="G11" s="94"/>
    </row>
    <row r="12" spans="2:7" ht="14.25" thickBot="1">
      <c r="B12" s="95" t="s">
        <v>19</v>
      </c>
      <c r="C12" s="96"/>
      <c r="D12" s="96"/>
      <c r="E12" s="96"/>
      <c r="F12" s="96"/>
      <c r="G12" s="97"/>
    </row>
    <row r="13" ht="13.5" thickBot="1"/>
    <row r="14" spans="2:7" ht="15">
      <c r="B14" s="28" t="s">
        <v>12</v>
      </c>
      <c r="C14" s="4" t="s">
        <v>0</v>
      </c>
      <c r="D14" s="4" t="s">
        <v>5</v>
      </c>
      <c r="E14" s="4" t="s">
        <v>10</v>
      </c>
      <c r="F14" s="90" t="s">
        <v>20</v>
      </c>
      <c r="G14" s="91"/>
    </row>
    <row r="15" spans="2:7" ht="15">
      <c r="B15" s="41">
        <v>127</v>
      </c>
      <c r="C15" s="50">
        <v>0.05863</v>
      </c>
      <c r="D15" s="51">
        <f>SQRT(B15)</f>
        <v>11.269427669584644</v>
      </c>
      <c r="E15" s="50">
        <f>C15/D15</f>
        <v>0.005202571214706676</v>
      </c>
      <c r="F15" s="86">
        <f>8.19*E15</f>
        <v>0.04260905824844767</v>
      </c>
      <c r="G15" s="87"/>
    </row>
    <row r="16" spans="2:7" ht="15">
      <c r="B16" s="53">
        <v>254</v>
      </c>
      <c r="C16" s="54">
        <v>0.081915</v>
      </c>
      <c r="D16" s="51">
        <f aca="true" t="shared" si="0" ref="D16:D28">SQRT(B16)</f>
        <v>15.937377450509228</v>
      </c>
      <c r="E16" s="50">
        <f aca="true" t="shared" si="1" ref="E16:E28">C16/D16</f>
        <v>0.005139804227789225</v>
      </c>
      <c r="F16" s="86">
        <f aca="true" t="shared" si="2" ref="F16:F28">8.19*E16</f>
        <v>0.04209499662559375</v>
      </c>
      <c r="G16" s="87"/>
    </row>
    <row r="17" spans="2:7" ht="15">
      <c r="B17" s="41">
        <v>381</v>
      </c>
      <c r="C17" s="55">
        <v>0.099543</v>
      </c>
      <c r="D17" s="56">
        <f t="shared" si="0"/>
        <v>19.519221295943137</v>
      </c>
      <c r="E17" s="50">
        <f t="shared" si="1"/>
        <v>0.005099742376540859</v>
      </c>
      <c r="F17" s="86">
        <f t="shared" si="2"/>
        <v>0.04176689006386963</v>
      </c>
      <c r="G17" s="87"/>
    </row>
    <row r="18" spans="2:7" ht="15">
      <c r="B18" s="41">
        <v>508</v>
      </c>
      <c r="C18" s="55">
        <v>0.11415</v>
      </c>
      <c r="D18" s="56">
        <f t="shared" si="0"/>
        <v>22.538855339169288</v>
      </c>
      <c r="E18" s="50">
        <f t="shared" si="1"/>
        <v>0.00506458727749247</v>
      </c>
      <c r="F18" s="86">
        <f>8.19*E17</f>
        <v>0.04176689006386963</v>
      </c>
      <c r="G18" s="87"/>
    </row>
    <row r="19" spans="2:7" ht="15">
      <c r="B19" s="41">
        <v>635</v>
      </c>
      <c r="C19" s="57">
        <v>0.12658</v>
      </c>
      <c r="D19" s="51">
        <f t="shared" si="0"/>
        <v>25.199206336708304</v>
      </c>
      <c r="E19" s="50">
        <f t="shared" si="1"/>
        <v>0.005023174075748878</v>
      </c>
      <c r="F19" s="86">
        <f t="shared" si="2"/>
        <v>0.041139795680383305</v>
      </c>
      <c r="G19" s="87"/>
    </row>
    <row r="20" spans="2:7" ht="15">
      <c r="B20" s="58">
        <v>762</v>
      </c>
      <c r="C20" s="50">
        <v>0.13792</v>
      </c>
      <c r="D20" s="51">
        <f t="shared" si="0"/>
        <v>27.60434748368452</v>
      </c>
      <c r="E20" s="50">
        <f t="shared" si="1"/>
        <v>0.004996314442191298</v>
      </c>
      <c r="F20" s="86">
        <f t="shared" si="2"/>
        <v>0.04091981528154673</v>
      </c>
      <c r="G20" s="87"/>
    </row>
    <row r="21" spans="2:7" ht="15">
      <c r="B21" s="41">
        <v>889</v>
      </c>
      <c r="C21" s="50">
        <v>0.14788</v>
      </c>
      <c r="D21" s="51">
        <f t="shared" si="0"/>
        <v>29.816103031751148</v>
      </c>
      <c r="E21" s="50">
        <f t="shared" si="1"/>
        <v>0.004959736013875546</v>
      </c>
      <c r="F21" s="86">
        <f t="shared" si="2"/>
        <v>0.04062023795364072</v>
      </c>
      <c r="G21" s="87"/>
    </row>
    <row r="22" spans="2:7" ht="15">
      <c r="B22" s="41">
        <v>1016</v>
      </c>
      <c r="C22" s="50">
        <v>0.15694</v>
      </c>
      <c r="D22" s="51">
        <f t="shared" si="0"/>
        <v>31.874754901018456</v>
      </c>
      <c r="E22" s="50">
        <f t="shared" si="1"/>
        <v>0.00492364570291913</v>
      </c>
      <c r="F22" s="86">
        <f t="shared" si="2"/>
        <v>0.04032465830690767</v>
      </c>
      <c r="G22" s="87"/>
    </row>
    <row r="23" spans="2:7" ht="15">
      <c r="B23" s="41">
        <v>1270</v>
      </c>
      <c r="C23" s="50">
        <v>0.17286</v>
      </c>
      <c r="D23" s="51">
        <f t="shared" si="0"/>
        <v>35.63705936241092</v>
      </c>
      <c r="E23" s="50">
        <f t="shared" si="1"/>
        <v>0.00485056856802075</v>
      </c>
      <c r="F23" s="86">
        <f t="shared" si="2"/>
        <v>0.039726156572089937</v>
      </c>
      <c r="G23" s="87"/>
    </row>
    <row r="24" spans="2:7" ht="15">
      <c r="B24" s="41">
        <v>1524</v>
      </c>
      <c r="C24" s="50">
        <v>0.18647</v>
      </c>
      <c r="D24" s="51">
        <f t="shared" si="0"/>
        <v>39.03844259188627</v>
      </c>
      <c r="E24" s="50">
        <f t="shared" si="1"/>
        <v>0.004776573746790703</v>
      </c>
      <c r="F24" s="86">
        <f t="shared" si="2"/>
        <v>0.03912013898621586</v>
      </c>
      <c r="G24" s="87"/>
    </row>
    <row r="25" spans="2:7" ht="15">
      <c r="B25" s="41">
        <v>1778</v>
      </c>
      <c r="C25" s="50">
        <v>0.19822</v>
      </c>
      <c r="D25" s="51">
        <f t="shared" si="0"/>
        <v>42.16633728461603</v>
      </c>
      <c r="E25" s="50">
        <f t="shared" si="1"/>
        <v>0.004700906286027329</v>
      </c>
      <c r="F25" s="86">
        <f t="shared" si="2"/>
        <v>0.03850042248256382</v>
      </c>
      <c r="G25" s="87"/>
    </row>
    <row r="26" spans="2:7" ht="15">
      <c r="B26" s="41">
        <v>2032</v>
      </c>
      <c r="C26" s="50">
        <v>0.20847</v>
      </c>
      <c r="D26" s="51">
        <f t="shared" si="0"/>
        <v>45.077710678338576</v>
      </c>
      <c r="E26" s="50">
        <f t="shared" si="1"/>
        <v>0.004624680287949431</v>
      </c>
      <c r="F26" s="86">
        <f t="shared" si="2"/>
        <v>0.03787613155830583</v>
      </c>
      <c r="G26" s="87"/>
    </row>
    <row r="27" spans="2:7" ht="15">
      <c r="B27" s="41">
        <v>2286</v>
      </c>
      <c r="C27" s="50">
        <v>0.21744</v>
      </c>
      <c r="D27" s="51">
        <f t="shared" si="0"/>
        <v>47.81213235152768</v>
      </c>
      <c r="E27" s="50">
        <f t="shared" si="1"/>
        <v>0.0045477996756413735</v>
      </c>
      <c r="F27" s="86">
        <f t="shared" si="2"/>
        <v>0.03724647934350285</v>
      </c>
      <c r="G27" s="87"/>
    </row>
    <row r="28" spans="2:7" ht="15" thickBot="1">
      <c r="B28" s="46">
        <v>2540</v>
      </c>
      <c r="C28" s="59">
        <v>0.2252</v>
      </c>
      <c r="D28" s="60">
        <f t="shared" si="0"/>
        <v>50.39841267341661</v>
      </c>
      <c r="E28" s="59">
        <f t="shared" si="1"/>
        <v>0.004468394698446229</v>
      </c>
      <c r="F28" s="88">
        <f t="shared" si="2"/>
        <v>0.03659615258027461</v>
      </c>
      <c r="G28" s="89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E31" s="1"/>
      <c r="F31" s="1"/>
      <c r="G31" s="1"/>
    </row>
    <row r="32" spans="2:7" ht="12.75">
      <c r="B32" s="1"/>
      <c r="E32" s="1"/>
      <c r="F32" s="1"/>
      <c r="G32" s="1"/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8" spans="2:7" ht="12.75">
      <c r="B38" s="1"/>
      <c r="E38" s="1"/>
      <c r="F38" s="1"/>
      <c r="G38" s="1"/>
    </row>
  </sheetData>
  <sheetProtection/>
  <mergeCells count="21">
    <mergeCell ref="B11:G11"/>
    <mergeCell ref="B12:G12"/>
    <mergeCell ref="B2:C2"/>
    <mergeCell ref="E2:F2"/>
    <mergeCell ref="D2:D3"/>
    <mergeCell ref="G2:G3"/>
    <mergeCell ref="F18:G18"/>
    <mergeCell ref="F14:G14"/>
    <mergeCell ref="F23:G23"/>
    <mergeCell ref="F15:G15"/>
    <mergeCell ref="F16:G16"/>
    <mergeCell ref="F17:G17"/>
    <mergeCell ref="F19:G19"/>
    <mergeCell ref="F20:G20"/>
    <mergeCell ref="F27:G27"/>
    <mergeCell ref="F24:G24"/>
    <mergeCell ref="F25:G25"/>
    <mergeCell ref="F21:G21"/>
    <mergeCell ref="F22:G22"/>
    <mergeCell ref="F28:G28"/>
    <mergeCell ref="F26:G26"/>
  </mergeCells>
  <printOptions horizontalCentered="1" verticalCentered="1"/>
  <pageMargins left="1.1811023622047245" right="2.362204724409449" top="2.26" bottom="0.71" header="1.24" footer="0.32"/>
  <pageSetup horizontalDpi="300" verticalDpi="300" orientation="landscape" paperSize="9" scale="88" r:id="rId1"/>
  <headerFooter alignWithMargins="0">
    <oddHeader>&amp;C&amp;"Times New Roman,Negrito"&amp;14&amp;UFATOR AR/COMBUSTÍVEL 
PARA UMCARBURADOR SIMPLES</oddHeader>
    <oddFooter>&amp;C&amp;"Times New Roman,Normal"&amp;12Disciplina:-Tm 181 Máquinas térmicas II
Prof. J. C. Laurindo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41"/>
  <sheetViews>
    <sheetView showGridLines="0" tabSelected="1"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7.421875" style="0" customWidth="1"/>
    <col min="4" max="4" width="12.57421875" style="0" bestFit="1" customWidth="1"/>
    <col min="5" max="5" width="8.7109375" style="0" customWidth="1"/>
    <col min="6" max="6" width="12.57421875" style="0" customWidth="1"/>
    <col min="7" max="7" width="17.00390625" style="0" customWidth="1"/>
    <col min="8" max="8" width="2.8515625" style="0" hidden="1" customWidth="1"/>
    <col min="9" max="9" width="8.7109375" style="0" customWidth="1"/>
    <col min="10" max="10" width="8.28125" style="0" customWidth="1"/>
    <col min="11" max="11" width="7.57421875" style="0" customWidth="1"/>
    <col min="12" max="12" width="7.7109375" style="0" customWidth="1"/>
  </cols>
  <sheetData>
    <row r="1" ht="13.5" thickBot="1"/>
    <row r="2" spans="2:12" ht="18">
      <c r="B2" s="6"/>
      <c r="C2" s="6"/>
      <c r="D2" s="3"/>
      <c r="E2" s="6"/>
      <c r="F2" s="61" t="s">
        <v>21</v>
      </c>
      <c r="G2" s="62" t="s">
        <v>1</v>
      </c>
      <c r="H2" s="7"/>
      <c r="I2" s="7"/>
      <c r="J2" s="7"/>
      <c r="K2" s="7"/>
      <c r="L2" s="7"/>
    </row>
    <row r="3" spans="2:12" ht="15" thickBot="1">
      <c r="B3" s="7"/>
      <c r="C3" s="7"/>
      <c r="D3" s="3"/>
      <c r="E3" s="7"/>
      <c r="F3" s="63">
        <v>14</v>
      </c>
      <c r="G3" s="64">
        <f>0.039603*POWER(F3,2)</f>
        <v>7.762188</v>
      </c>
      <c r="H3" s="7"/>
      <c r="I3" s="7"/>
      <c r="J3" s="7"/>
      <c r="K3" s="7"/>
      <c r="L3" s="7"/>
    </row>
    <row r="4" spans="2:12" ht="15" thickBot="1">
      <c r="B4" s="7"/>
      <c r="C4" s="7"/>
      <c r="D4" s="7"/>
      <c r="E4" s="7"/>
      <c r="F4" s="63">
        <v>15</v>
      </c>
      <c r="G4" s="64">
        <f aca="true" t="shared" si="0" ref="G4:G13">0.039603*POWER(F4,2)</f>
        <v>8.910675</v>
      </c>
      <c r="H4" s="7"/>
      <c r="I4" s="9"/>
      <c r="J4" s="70" t="s">
        <v>3</v>
      </c>
      <c r="K4" s="7"/>
      <c r="L4" s="7"/>
    </row>
    <row r="5" spans="2:12" ht="15">
      <c r="B5" s="7"/>
      <c r="C5" s="7"/>
      <c r="D5" s="7"/>
      <c r="E5" s="7"/>
      <c r="F5" s="63">
        <v>16</v>
      </c>
      <c r="G5" s="64">
        <f t="shared" si="0"/>
        <v>10.138368</v>
      </c>
      <c r="H5" s="7"/>
      <c r="I5" s="7"/>
      <c r="J5" s="7"/>
      <c r="K5" s="7"/>
      <c r="L5" s="7"/>
    </row>
    <row r="6" spans="2:12" ht="15">
      <c r="B6" s="7"/>
      <c r="C6" s="7"/>
      <c r="D6" s="7"/>
      <c r="E6" s="7"/>
      <c r="F6" s="63">
        <v>17</v>
      </c>
      <c r="G6" s="65">
        <f t="shared" si="0"/>
        <v>11.445267</v>
      </c>
      <c r="H6" s="7"/>
      <c r="I6" s="7"/>
      <c r="J6" s="7"/>
      <c r="K6" s="7"/>
      <c r="L6" s="7"/>
    </row>
    <row r="7" spans="2:12" ht="15.75" thickBot="1">
      <c r="B7" s="7"/>
      <c r="C7" s="7"/>
      <c r="D7" s="7"/>
      <c r="E7" s="7"/>
      <c r="F7" s="63">
        <v>18</v>
      </c>
      <c r="G7" s="66">
        <f t="shared" si="0"/>
        <v>12.831372</v>
      </c>
      <c r="H7" s="7"/>
      <c r="I7" s="7"/>
      <c r="J7" s="7"/>
      <c r="K7" s="7"/>
      <c r="L7" s="7"/>
    </row>
    <row r="8" spans="2:12" ht="15.75" thickBot="1">
      <c r="B8" s="7"/>
      <c r="C8" s="7"/>
      <c r="D8" s="7"/>
      <c r="E8" s="7"/>
      <c r="F8" s="63">
        <v>19</v>
      </c>
      <c r="G8" s="66">
        <f t="shared" si="0"/>
        <v>14.296683</v>
      </c>
      <c r="H8" s="7"/>
      <c r="I8" s="71"/>
      <c r="J8" s="102" t="s">
        <v>4</v>
      </c>
      <c r="K8" s="103"/>
      <c r="L8" s="7"/>
    </row>
    <row r="9" spans="2:12" ht="15">
      <c r="B9" s="7"/>
      <c r="C9" s="7"/>
      <c r="D9" s="7"/>
      <c r="E9" s="7"/>
      <c r="F9" s="63">
        <v>20</v>
      </c>
      <c r="G9" s="66">
        <f t="shared" si="0"/>
        <v>15.8412</v>
      </c>
      <c r="H9" s="7"/>
      <c r="I9" s="7"/>
      <c r="J9" s="7"/>
      <c r="K9" s="7"/>
      <c r="L9" s="7"/>
    </row>
    <row r="10" spans="2:13" ht="15">
      <c r="B10" s="7"/>
      <c r="C10" s="7"/>
      <c r="D10" s="7"/>
      <c r="E10" s="7"/>
      <c r="F10" s="63">
        <v>21</v>
      </c>
      <c r="G10" s="66">
        <f t="shared" si="0"/>
        <v>17.464923</v>
      </c>
      <c r="H10" s="7"/>
      <c r="I10" s="7"/>
      <c r="J10" s="7"/>
      <c r="K10" s="7"/>
      <c r="L10" s="7"/>
      <c r="M10" s="39"/>
    </row>
    <row r="11" spans="2:12" ht="15">
      <c r="B11" s="7"/>
      <c r="C11" s="7"/>
      <c r="D11" s="7"/>
      <c r="E11" s="7"/>
      <c r="F11" s="63">
        <v>22</v>
      </c>
      <c r="G11" s="67">
        <f t="shared" si="0"/>
        <v>19.167852</v>
      </c>
      <c r="H11" s="7"/>
      <c r="I11" s="7"/>
      <c r="J11" s="7"/>
      <c r="K11" s="7"/>
      <c r="L11" s="7"/>
    </row>
    <row r="12" spans="2:12" ht="15">
      <c r="B12" s="7"/>
      <c r="C12" s="7"/>
      <c r="D12" s="7"/>
      <c r="E12" s="7"/>
      <c r="F12" s="63">
        <v>23</v>
      </c>
      <c r="G12" s="67">
        <f t="shared" si="0"/>
        <v>20.949987</v>
      </c>
      <c r="H12" s="7"/>
      <c r="I12" s="7"/>
      <c r="J12" s="7"/>
      <c r="K12" s="7"/>
      <c r="L12" s="7"/>
    </row>
    <row r="13" spans="2:12" ht="15" thickBot="1">
      <c r="B13" s="3"/>
      <c r="C13" s="3"/>
      <c r="D13" s="3"/>
      <c r="E13" s="3"/>
      <c r="F13" s="68">
        <v>24</v>
      </c>
      <c r="G13" s="69">
        <f t="shared" si="0"/>
        <v>22.811328</v>
      </c>
      <c r="H13" s="7"/>
      <c r="I13" s="7"/>
      <c r="J13" s="7"/>
      <c r="K13" s="7"/>
      <c r="L13" s="7"/>
    </row>
    <row r="14" spans="2:12" ht="12.75">
      <c r="B14" s="3"/>
      <c r="C14" s="3"/>
      <c r="D14" s="3"/>
      <c r="E14" s="3"/>
      <c r="F14" s="6"/>
      <c r="G14" s="40"/>
      <c r="H14" s="7"/>
      <c r="I14" s="7"/>
      <c r="J14" s="7"/>
      <c r="K14" s="7"/>
      <c r="L14" s="7"/>
    </row>
    <row r="15" spans="2:12" ht="12.75">
      <c r="B15" s="3"/>
      <c r="C15" s="3"/>
      <c r="D15" s="3"/>
      <c r="E15" s="3"/>
      <c r="F15" s="6"/>
      <c r="G15" s="40"/>
      <c r="H15" s="7"/>
      <c r="I15" s="7"/>
      <c r="J15" s="7"/>
      <c r="K15" s="7"/>
      <c r="L15" s="7"/>
    </row>
    <row r="16" spans="2:12" ht="12.75">
      <c r="B16" s="3"/>
      <c r="C16" s="3"/>
      <c r="D16" s="3"/>
      <c r="E16" s="3"/>
      <c r="F16" s="6"/>
      <c r="G16" s="40"/>
      <c r="H16" s="7"/>
      <c r="I16" s="7"/>
      <c r="J16" s="7"/>
      <c r="K16" s="7"/>
      <c r="L16" s="7"/>
    </row>
    <row r="17" spans="2:12" ht="12.75">
      <c r="B17" s="3"/>
      <c r="C17" s="3"/>
      <c r="D17" s="3"/>
      <c r="E17" s="3"/>
      <c r="F17" s="6"/>
      <c r="G17" s="40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3.5" thickBo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8">
      <c r="B20" s="98" t="s">
        <v>15</v>
      </c>
      <c r="C20" s="106"/>
      <c r="D20" s="31"/>
      <c r="E20" s="34"/>
      <c r="F20" s="31"/>
      <c r="G20" s="104"/>
      <c r="H20" s="105"/>
      <c r="I20" s="109" t="s">
        <v>6</v>
      </c>
      <c r="J20" s="110"/>
      <c r="K20" s="109" t="s">
        <v>7</v>
      </c>
      <c r="L20" s="111"/>
    </row>
    <row r="21" spans="2:12" ht="15">
      <c r="B21" s="107" t="s">
        <v>8</v>
      </c>
      <c r="C21" s="29" t="s">
        <v>9</v>
      </c>
      <c r="D21" s="33" t="s">
        <v>0</v>
      </c>
      <c r="E21" s="33" t="s">
        <v>16</v>
      </c>
      <c r="F21" s="33" t="s">
        <v>10</v>
      </c>
      <c r="G21" s="73" t="s">
        <v>22</v>
      </c>
      <c r="I21" s="114" t="s">
        <v>1</v>
      </c>
      <c r="J21" s="114" t="s">
        <v>2</v>
      </c>
      <c r="K21" s="114" t="s">
        <v>1</v>
      </c>
      <c r="L21" s="112" t="s">
        <v>2</v>
      </c>
    </row>
    <row r="22" spans="2:12" ht="15">
      <c r="B22" s="108"/>
      <c r="C22" s="30" t="s">
        <v>17</v>
      </c>
      <c r="D22" s="32"/>
      <c r="E22" s="35"/>
      <c r="F22" s="35"/>
      <c r="G22" s="36"/>
      <c r="H22" s="37"/>
      <c r="I22" s="115"/>
      <c r="J22" s="115"/>
      <c r="K22" s="115"/>
      <c r="L22" s="113"/>
    </row>
    <row r="23" spans="2:12" ht="15">
      <c r="B23" s="8">
        <v>0.01</v>
      </c>
      <c r="C23" s="55">
        <v>0.254</v>
      </c>
      <c r="D23" s="52">
        <v>0.0026668</v>
      </c>
      <c r="E23" s="51">
        <v>0.503984</v>
      </c>
      <c r="F23" s="50">
        <f>D23/E23</f>
        <v>0.005291437823422966</v>
      </c>
      <c r="G23" s="86">
        <f>8.19*F23</f>
        <v>0.043336875773834084</v>
      </c>
      <c r="H23" s="86"/>
      <c r="I23" s="74">
        <f>G23*POWER(19.5,2)</f>
        <v>16.47884701300041</v>
      </c>
      <c r="J23" s="75">
        <f>1/I23</f>
        <v>0.06068385726325907</v>
      </c>
      <c r="K23" s="76">
        <f>G23*POWER(15,2)</f>
        <v>9.750797049112668</v>
      </c>
      <c r="L23" s="77">
        <f>1/K23</f>
        <v>0.10255571877490784</v>
      </c>
    </row>
    <row r="24" spans="2:12" ht="15">
      <c r="B24" s="8">
        <v>0.1</v>
      </c>
      <c r="C24" s="55">
        <v>2.54</v>
      </c>
      <c r="D24" s="52">
        <v>0.008432</v>
      </c>
      <c r="E24" s="51">
        <v>1.594</v>
      </c>
      <c r="F24" s="50">
        <f aca="true" t="shared" si="1" ref="F24:F38">D24/E24</f>
        <v>0.005289836888331242</v>
      </c>
      <c r="G24" s="86">
        <f aca="true" t="shared" si="2" ref="G24:G38">8.19*F24</f>
        <v>0.043323764115432865</v>
      </c>
      <c r="H24" s="86"/>
      <c r="I24" s="78">
        <f aca="true" t="shared" si="3" ref="I24:I38">G24*POWER(19.5,2)</f>
        <v>16.473861304893347</v>
      </c>
      <c r="J24" s="79">
        <f aca="true" t="shared" si="4" ref="J24:J38">1/I24</f>
        <v>0.06070222284213131</v>
      </c>
      <c r="K24" s="80">
        <f aca="true" t="shared" si="5" ref="K24:K38">G24*POWER(15,2)</f>
        <v>9.747846925972395</v>
      </c>
      <c r="L24" s="81">
        <f aca="true" t="shared" si="6" ref="L24:L38">1/K24</f>
        <v>0.1025867566032019</v>
      </c>
    </row>
    <row r="25" spans="2:12" ht="15">
      <c r="B25" s="8">
        <v>5</v>
      </c>
      <c r="C25" s="55">
        <v>127</v>
      </c>
      <c r="D25" s="50">
        <v>0.05863</v>
      </c>
      <c r="E25" s="51">
        <v>11.269427669584644</v>
      </c>
      <c r="F25" s="50">
        <f t="shared" si="1"/>
        <v>0.005202571214706676</v>
      </c>
      <c r="G25" s="86">
        <f t="shared" si="2"/>
        <v>0.04260905824844767</v>
      </c>
      <c r="H25" s="86"/>
      <c r="I25" s="78">
        <f t="shared" si="3"/>
        <v>16.20209439897223</v>
      </c>
      <c r="J25" s="79">
        <f t="shared" si="4"/>
        <v>0.061720415606480755</v>
      </c>
      <c r="K25" s="80">
        <f t="shared" si="5"/>
        <v>9.587038105900726</v>
      </c>
      <c r="L25" s="81">
        <f t="shared" si="6"/>
        <v>0.10430750237495248</v>
      </c>
    </row>
    <row r="26" spans="2:12" ht="15">
      <c r="B26" s="8">
        <v>10</v>
      </c>
      <c r="C26" s="55">
        <v>254</v>
      </c>
      <c r="D26" s="55">
        <v>0.081915</v>
      </c>
      <c r="E26" s="51">
        <v>15.937377450509228</v>
      </c>
      <c r="F26" s="50">
        <f t="shared" si="1"/>
        <v>0.005139804227789225</v>
      </c>
      <c r="G26" s="86">
        <f t="shared" si="2"/>
        <v>0.04209499662559375</v>
      </c>
      <c r="H26" s="86"/>
      <c r="I26" s="78">
        <f t="shared" si="3"/>
        <v>16.006622466882025</v>
      </c>
      <c r="J26" s="79">
        <f t="shared" si="4"/>
        <v>0.06247414169160403</v>
      </c>
      <c r="K26" s="80">
        <f t="shared" si="5"/>
        <v>9.471374240758594</v>
      </c>
      <c r="L26" s="81">
        <f t="shared" si="6"/>
        <v>0.10558129945881081</v>
      </c>
    </row>
    <row r="27" spans="2:12" ht="15">
      <c r="B27" s="8">
        <v>15</v>
      </c>
      <c r="C27" s="55">
        <v>381</v>
      </c>
      <c r="D27" s="55">
        <v>0.099543</v>
      </c>
      <c r="E27" s="51">
        <v>19.519221295943137</v>
      </c>
      <c r="F27" s="50">
        <f t="shared" si="1"/>
        <v>0.005099742376540859</v>
      </c>
      <c r="G27" s="86">
        <f t="shared" si="2"/>
        <v>0.04176689006386963</v>
      </c>
      <c r="H27" s="86"/>
      <c r="I27" s="78">
        <f t="shared" si="3"/>
        <v>15.881859946786427</v>
      </c>
      <c r="J27" s="79">
        <f t="shared" si="4"/>
        <v>0.06296491741839988</v>
      </c>
      <c r="K27" s="80">
        <f t="shared" si="5"/>
        <v>9.397550264370667</v>
      </c>
      <c r="L27" s="81">
        <f t="shared" si="6"/>
        <v>0.1064107104370958</v>
      </c>
    </row>
    <row r="28" spans="2:12" ht="15">
      <c r="B28" s="8">
        <v>20</v>
      </c>
      <c r="C28" s="55">
        <v>508</v>
      </c>
      <c r="D28" s="50">
        <v>0.11415</v>
      </c>
      <c r="E28" s="51">
        <v>22.538855339169288</v>
      </c>
      <c r="F28" s="50">
        <f t="shared" si="1"/>
        <v>0.00506458727749247</v>
      </c>
      <c r="G28" s="86">
        <f t="shared" si="2"/>
        <v>0.04147896980266332</v>
      </c>
      <c r="H28" s="86"/>
      <c r="I28" s="78">
        <f t="shared" si="3"/>
        <v>15.772378267462729</v>
      </c>
      <c r="J28" s="79">
        <f t="shared" si="4"/>
        <v>0.06340197927302614</v>
      </c>
      <c r="K28" s="80">
        <f t="shared" si="5"/>
        <v>9.332768205599248</v>
      </c>
      <c r="L28" s="81">
        <f t="shared" si="6"/>
        <v>0.10714934497141419</v>
      </c>
    </row>
    <row r="29" spans="2:12" ht="15">
      <c r="B29" s="8">
        <v>25</v>
      </c>
      <c r="C29" s="55">
        <v>635</v>
      </c>
      <c r="D29" s="50">
        <v>0.12658</v>
      </c>
      <c r="E29" s="51">
        <v>25.199206336708304</v>
      </c>
      <c r="F29" s="50">
        <f t="shared" si="1"/>
        <v>0.005023174075748878</v>
      </c>
      <c r="G29" s="86">
        <f t="shared" si="2"/>
        <v>0.041139795680383305</v>
      </c>
      <c r="H29" s="86"/>
      <c r="I29" s="78">
        <f t="shared" si="3"/>
        <v>15.643407307465752</v>
      </c>
      <c r="J29" s="79">
        <f t="shared" si="4"/>
        <v>0.06392469238608613</v>
      </c>
      <c r="K29" s="80">
        <f t="shared" si="5"/>
        <v>9.256454028086244</v>
      </c>
      <c r="L29" s="81">
        <f t="shared" si="6"/>
        <v>0.10803273013248554</v>
      </c>
    </row>
    <row r="30" spans="2:12" ht="15">
      <c r="B30" s="8">
        <v>30</v>
      </c>
      <c r="C30" s="55">
        <v>762</v>
      </c>
      <c r="D30" s="50">
        <v>0.13792</v>
      </c>
      <c r="E30" s="51">
        <v>27.60434748368452</v>
      </c>
      <c r="F30" s="50">
        <f t="shared" si="1"/>
        <v>0.004996314442191298</v>
      </c>
      <c r="G30" s="86">
        <f t="shared" si="2"/>
        <v>0.04091981528154673</v>
      </c>
      <c r="H30" s="86"/>
      <c r="I30" s="78">
        <f t="shared" si="3"/>
        <v>15.559759760808143</v>
      </c>
      <c r="J30" s="79">
        <f t="shared" si="4"/>
        <v>0.06426834445855621</v>
      </c>
      <c r="K30" s="80">
        <f t="shared" si="5"/>
        <v>9.206958438348014</v>
      </c>
      <c r="L30" s="81">
        <f t="shared" si="6"/>
        <v>0.10861350213496</v>
      </c>
    </row>
    <row r="31" spans="2:12" ht="15">
      <c r="B31" s="8">
        <v>35</v>
      </c>
      <c r="C31" s="55">
        <v>889</v>
      </c>
      <c r="D31" s="50">
        <v>0.14788</v>
      </c>
      <c r="E31" s="51">
        <v>29.816103031751148</v>
      </c>
      <c r="F31" s="50">
        <f t="shared" si="1"/>
        <v>0.004959736013875546</v>
      </c>
      <c r="G31" s="86">
        <f t="shared" si="2"/>
        <v>0.04062023795364072</v>
      </c>
      <c r="H31" s="86"/>
      <c r="I31" s="78">
        <f t="shared" si="3"/>
        <v>15.445845481871883</v>
      </c>
      <c r="J31" s="79">
        <f t="shared" si="4"/>
        <v>0.06474232836096001</v>
      </c>
      <c r="K31" s="80">
        <f t="shared" si="5"/>
        <v>9.139553539569162</v>
      </c>
      <c r="L31" s="81">
        <f t="shared" si="6"/>
        <v>0.1094145349300224</v>
      </c>
    </row>
    <row r="32" spans="2:12" ht="15">
      <c r="B32" s="8">
        <v>40</v>
      </c>
      <c r="C32" s="55">
        <v>1016</v>
      </c>
      <c r="D32" s="50">
        <v>0.15694</v>
      </c>
      <c r="E32" s="51">
        <v>31.874754901018456</v>
      </c>
      <c r="F32" s="50">
        <f t="shared" si="1"/>
        <v>0.00492364570291913</v>
      </c>
      <c r="G32" s="86">
        <f t="shared" si="2"/>
        <v>0.04032465830690767</v>
      </c>
      <c r="H32" s="86"/>
      <c r="I32" s="78">
        <f t="shared" si="3"/>
        <v>15.333451321201643</v>
      </c>
      <c r="J32" s="79">
        <f t="shared" si="4"/>
        <v>0.06521688946945002</v>
      </c>
      <c r="K32" s="80">
        <f t="shared" si="5"/>
        <v>9.073048119054226</v>
      </c>
      <c r="L32" s="81">
        <f t="shared" si="6"/>
        <v>0.11021654320337054</v>
      </c>
    </row>
    <row r="33" spans="2:12" ht="15">
      <c r="B33" s="8">
        <v>50</v>
      </c>
      <c r="C33" s="55">
        <v>1270</v>
      </c>
      <c r="D33" s="50">
        <v>0.17286</v>
      </c>
      <c r="E33" s="51">
        <v>35.63705936241092</v>
      </c>
      <c r="F33" s="50">
        <f t="shared" si="1"/>
        <v>0.00485056856802075</v>
      </c>
      <c r="G33" s="86">
        <f t="shared" si="2"/>
        <v>0.039726156572089937</v>
      </c>
      <c r="H33" s="86"/>
      <c r="I33" s="78">
        <f t="shared" si="3"/>
        <v>15.105871036537199</v>
      </c>
      <c r="J33" s="79">
        <f t="shared" si="4"/>
        <v>0.06619942653960559</v>
      </c>
      <c r="K33" s="80">
        <f t="shared" si="5"/>
        <v>8.938385228720236</v>
      </c>
      <c r="L33" s="81">
        <f t="shared" si="6"/>
        <v>0.11187703085193344</v>
      </c>
    </row>
    <row r="34" spans="2:12" ht="15">
      <c r="B34" s="8">
        <v>60</v>
      </c>
      <c r="C34" s="55">
        <v>1524</v>
      </c>
      <c r="D34" s="50">
        <v>0.18647</v>
      </c>
      <c r="E34" s="51">
        <v>39.03844259188627</v>
      </c>
      <c r="F34" s="50">
        <f t="shared" si="1"/>
        <v>0.004776573746790703</v>
      </c>
      <c r="G34" s="86">
        <f t="shared" si="2"/>
        <v>0.03912013898621586</v>
      </c>
      <c r="H34" s="86"/>
      <c r="I34" s="78">
        <f t="shared" si="3"/>
        <v>14.875432849508579</v>
      </c>
      <c r="J34" s="79">
        <f t="shared" si="4"/>
        <v>0.06722493456941898</v>
      </c>
      <c r="K34" s="80">
        <f t="shared" si="5"/>
        <v>8.802031271898567</v>
      </c>
      <c r="L34" s="81">
        <f t="shared" si="6"/>
        <v>0.11361013942231808</v>
      </c>
    </row>
    <row r="35" spans="2:12" ht="15">
      <c r="B35" s="8">
        <v>70</v>
      </c>
      <c r="C35" s="55">
        <v>1778</v>
      </c>
      <c r="D35" s="50">
        <v>0.19822</v>
      </c>
      <c r="E35" s="51">
        <v>42.16633728461603</v>
      </c>
      <c r="F35" s="50">
        <f t="shared" si="1"/>
        <v>0.004700906286027329</v>
      </c>
      <c r="G35" s="86">
        <f t="shared" si="2"/>
        <v>0.03850042248256382</v>
      </c>
      <c r="H35" s="86"/>
      <c r="I35" s="78">
        <f t="shared" si="3"/>
        <v>14.639785648994893</v>
      </c>
      <c r="J35" s="79">
        <f t="shared" si="4"/>
        <v>0.06830701104347493</v>
      </c>
      <c r="K35" s="80">
        <f t="shared" si="5"/>
        <v>8.66259505857686</v>
      </c>
      <c r="L35" s="81">
        <f t="shared" si="6"/>
        <v>0.11543884866347263</v>
      </c>
    </row>
    <row r="36" spans="2:12" ht="15">
      <c r="B36" s="8">
        <v>80</v>
      </c>
      <c r="C36" s="55">
        <v>2032</v>
      </c>
      <c r="D36" s="50">
        <v>0.20847</v>
      </c>
      <c r="E36" s="51">
        <v>45.077710678338576</v>
      </c>
      <c r="F36" s="50">
        <f t="shared" si="1"/>
        <v>0.004624680287949431</v>
      </c>
      <c r="G36" s="86">
        <f t="shared" si="2"/>
        <v>0.03787613155830583</v>
      </c>
      <c r="H36" s="86"/>
      <c r="I36" s="78">
        <f t="shared" si="3"/>
        <v>14.402399025045792</v>
      </c>
      <c r="J36" s="79">
        <f t="shared" si="4"/>
        <v>0.06943287699924149</v>
      </c>
      <c r="K36" s="80">
        <f t="shared" si="5"/>
        <v>8.522129600618813</v>
      </c>
      <c r="L36" s="81">
        <f t="shared" si="6"/>
        <v>0.1173415621287181</v>
      </c>
    </row>
    <row r="37" spans="2:12" ht="15">
      <c r="B37" s="8">
        <v>90</v>
      </c>
      <c r="C37" s="55">
        <v>2286</v>
      </c>
      <c r="D37" s="50">
        <v>0.21744</v>
      </c>
      <c r="E37" s="51">
        <v>47.81213235152768</v>
      </c>
      <c r="F37" s="50">
        <f t="shared" si="1"/>
        <v>0.0045477996756413735</v>
      </c>
      <c r="G37" s="86">
        <f t="shared" si="2"/>
        <v>0.03724647934350285</v>
      </c>
      <c r="H37" s="86"/>
      <c r="I37" s="78">
        <f t="shared" si="3"/>
        <v>14.162973770366959</v>
      </c>
      <c r="J37" s="79">
        <f t="shared" si="4"/>
        <v>0.07060664068250197</v>
      </c>
      <c r="K37" s="80">
        <f t="shared" si="5"/>
        <v>8.380457852288142</v>
      </c>
      <c r="L37" s="81">
        <f t="shared" si="6"/>
        <v>0.11932522275342831</v>
      </c>
    </row>
    <row r="38" spans="2:12" ht="15.75" thickBot="1">
      <c r="B38" s="10">
        <v>100</v>
      </c>
      <c r="C38" s="72">
        <v>2540</v>
      </c>
      <c r="D38" s="59">
        <v>0.2252</v>
      </c>
      <c r="E38" s="60">
        <v>50.39841267341661</v>
      </c>
      <c r="F38" s="59">
        <f t="shared" si="1"/>
        <v>0.004468394698446229</v>
      </c>
      <c r="G38" s="88">
        <f t="shared" si="2"/>
        <v>0.03659615258027461</v>
      </c>
      <c r="H38" s="88"/>
      <c r="I38" s="82">
        <f t="shared" si="3"/>
        <v>13.915687018649422</v>
      </c>
      <c r="J38" s="83">
        <f t="shared" si="4"/>
        <v>0.07186134602336396</v>
      </c>
      <c r="K38" s="84">
        <f t="shared" si="5"/>
        <v>8.234134330561789</v>
      </c>
      <c r="L38" s="85">
        <f t="shared" si="6"/>
        <v>0.12144567477948506</v>
      </c>
    </row>
    <row r="41" ht="12.75">
      <c r="I41" s="2"/>
    </row>
  </sheetData>
  <sheetProtection/>
  <mergeCells count="26">
    <mergeCell ref="B20:C20"/>
    <mergeCell ref="B21:B22"/>
    <mergeCell ref="I20:J20"/>
    <mergeCell ref="K20:L20"/>
    <mergeCell ref="L21:L22"/>
    <mergeCell ref="K21:K22"/>
    <mergeCell ref="I21:I22"/>
    <mergeCell ref="J21:J22"/>
    <mergeCell ref="G31:H31"/>
    <mergeCell ref="G32:H32"/>
    <mergeCell ref="G28:H28"/>
    <mergeCell ref="G23:H23"/>
    <mergeCell ref="G24:H24"/>
    <mergeCell ref="G25:H25"/>
    <mergeCell ref="G26:H26"/>
    <mergeCell ref="G27:H27"/>
    <mergeCell ref="J8:K8"/>
    <mergeCell ref="G20:H20"/>
    <mergeCell ref="G37:H37"/>
    <mergeCell ref="G38:H38"/>
    <mergeCell ref="G33:H33"/>
    <mergeCell ref="G34:H34"/>
    <mergeCell ref="G35:H35"/>
    <mergeCell ref="G36:H36"/>
    <mergeCell ref="G29:H29"/>
    <mergeCell ref="G30:H30"/>
  </mergeCells>
  <printOptions horizontalCentered="1" verticalCentered="1"/>
  <pageMargins left="1.1811023622047245" right="1.34" top="2.74" bottom="1.52" header="1.57" footer="0.9"/>
  <pageSetup horizontalDpi="300" verticalDpi="300" orientation="portrait" scale="68" r:id="rId1"/>
  <headerFooter alignWithMargins="0">
    <oddHeader>&amp;C&amp;"Times New Roman,Negrito"&amp;14&amp;UFATOR AR/COMBUSTÍVEL
 PARA UM CARBURADOR SIMPLES</oddHeader>
    <oddFooter>&amp;C&amp;"Times New Roman,Normal"&amp;12Disciplina:-TM 181 Máquinas térmicas II
Prof. J. C. Laurindo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6384" width="9.140625" style="17" customWidth="1"/>
  </cols>
  <sheetData>
    <row r="1" s="11" customFormat="1" ht="12.75"/>
    <row r="2" spans="2:12" ht="12.75">
      <c r="B2" s="12"/>
      <c r="C2" s="12"/>
      <c r="D2" s="13"/>
      <c r="E2" s="12"/>
      <c r="F2" s="14"/>
      <c r="G2" s="15"/>
      <c r="H2" s="16"/>
      <c r="I2" s="16"/>
      <c r="J2" s="16"/>
      <c r="K2" s="16"/>
      <c r="L2" s="16"/>
    </row>
    <row r="3" spans="2:12" ht="12.75">
      <c r="B3" s="16"/>
      <c r="C3" s="16"/>
      <c r="D3" s="13"/>
      <c r="E3" s="16"/>
      <c r="F3" s="14"/>
      <c r="G3" s="18"/>
      <c r="H3" s="16"/>
      <c r="I3" s="16"/>
      <c r="J3" s="16"/>
      <c r="K3" s="16"/>
      <c r="L3" s="16"/>
    </row>
    <row r="4" spans="2:12" ht="12.75">
      <c r="B4" s="16"/>
      <c r="C4" s="16"/>
      <c r="D4" s="16"/>
      <c r="E4" s="16"/>
      <c r="F4" s="14"/>
      <c r="G4" s="18"/>
      <c r="H4" s="16"/>
      <c r="I4" s="16"/>
      <c r="J4" s="16"/>
      <c r="K4" s="16"/>
      <c r="L4" s="16"/>
    </row>
    <row r="5" spans="2:12" ht="12.75">
      <c r="B5" s="16"/>
      <c r="C5" s="16"/>
      <c r="D5" s="16"/>
      <c r="E5" s="16"/>
      <c r="F5" s="14"/>
      <c r="G5" s="18"/>
      <c r="H5" s="16"/>
      <c r="I5" s="16"/>
      <c r="J5" s="16"/>
      <c r="K5" s="16"/>
      <c r="L5" s="16"/>
    </row>
    <row r="6" spans="2:12" ht="12.75">
      <c r="B6" s="16"/>
      <c r="C6" s="16"/>
      <c r="D6" s="16"/>
      <c r="E6" s="16"/>
      <c r="F6" s="14"/>
      <c r="G6" s="16"/>
      <c r="H6" s="16"/>
      <c r="I6" s="16"/>
      <c r="J6" s="16"/>
      <c r="K6" s="16"/>
      <c r="L6" s="16"/>
    </row>
    <row r="7" spans="2:12" ht="12.75">
      <c r="B7" s="16"/>
      <c r="C7" s="16"/>
      <c r="D7" s="16"/>
      <c r="E7" s="16"/>
      <c r="F7" s="14"/>
      <c r="G7" s="16"/>
      <c r="H7" s="16"/>
      <c r="I7" s="16"/>
      <c r="J7" s="16"/>
      <c r="K7" s="16"/>
      <c r="L7" s="16"/>
    </row>
    <row r="8" spans="2:12" ht="12.75">
      <c r="B8" s="16"/>
      <c r="C8" s="16"/>
      <c r="D8" s="16"/>
      <c r="E8" s="16"/>
      <c r="F8" s="14"/>
      <c r="G8" s="16"/>
      <c r="H8" s="16"/>
      <c r="I8" s="16"/>
      <c r="J8" s="16"/>
      <c r="K8" s="16"/>
      <c r="L8" s="16"/>
    </row>
    <row r="9" spans="2:12" ht="12.75">
      <c r="B9" s="16"/>
      <c r="C9" s="16"/>
      <c r="D9" s="16"/>
      <c r="E9" s="16"/>
      <c r="F9" s="14"/>
      <c r="G9" s="16"/>
      <c r="H9" s="16"/>
      <c r="I9" s="16"/>
      <c r="J9" s="16"/>
      <c r="K9" s="16"/>
      <c r="L9" s="16"/>
    </row>
    <row r="10" spans="2:12" ht="12.75">
      <c r="B10" s="16"/>
      <c r="C10" s="16"/>
      <c r="D10" s="16"/>
      <c r="E10" s="16"/>
      <c r="F10" s="14"/>
      <c r="G10" s="16"/>
      <c r="H10" s="16"/>
      <c r="I10" s="16"/>
      <c r="J10" s="16"/>
      <c r="K10" s="16"/>
      <c r="L10" s="16"/>
    </row>
    <row r="11" spans="2:12" ht="12.75">
      <c r="B11" s="16"/>
      <c r="C11" s="16"/>
      <c r="D11" s="16"/>
      <c r="E11" s="16"/>
      <c r="F11" s="14"/>
      <c r="G11" s="16"/>
      <c r="H11" s="16"/>
      <c r="I11" s="16"/>
      <c r="J11" s="16"/>
      <c r="K11" s="16"/>
      <c r="L11" s="16"/>
    </row>
    <row r="12" spans="2:12" ht="12.75">
      <c r="B12" s="16"/>
      <c r="C12" s="16"/>
      <c r="D12" s="16"/>
      <c r="E12" s="16"/>
      <c r="F12" s="14"/>
      <c r="G12" s="16"/>
      <c r="H12" s="16"/>
      <c r="I12" s="16"/>
      <c r="J12" s="16"/>
      <c r="K12" s="16"/>
      <c r="L12" s="16"/>
    </row>
    <row r="13" spans="2:12" ht="12.75">
      <c r="B13" s="13"/>
      <c r="C13" s="13"/>
      <c r="D13" s="13"/>
      <c r="E13" s="13"/>
      <c r="F13" s="12"/>
      <c r="G13" s="16"/>
      <c r="H13" s="16"/>
      <c r="I13" s="16"/>
      <c r="J13" s="16"/>
      <c r="K13" s="16"/>
      <c r="L13" s="16"/>
    </row>
    <row r="14" spans="2:12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2.75">
      <c r="B16" s="14"/>
      <c r="C16" s="14"/>
      <c r="D16" s="14"/>
      <c r="E16" s="16"/>
      <c r="F16" s="14"/>
      <c r="G16" s="14"/>
      <c r="H16" s="14"/>
      <c r="I16" s="19"/>
      <c r="J16" s="19"/>
      <c r="K16" s="19"/>
      <c r="L16" s="19"/>
    </row>
    <row r="17" spans="2:12" ht="12.75">
      <c r="B17" s="20"/>
      <c r="C17" s="15"/>
      <c r="D17" s="15"/>
      <c r="E17" s="16"/>
      <c r="F17" s="15"/>
      <c r="G17" s="15"/>
      <c r="H17" s="12"/>
      <c r="I17" s="21"/>
      <c r="J17" s="21"/>
      <c r="K17" s="21"/>
      <c r="L17" s="21"/>
    </row>
    <row r="18" spans="2:12" ht="12.75">
      <c r="B18" s="20"/>
      <c r="C18" s="15"/>
      <c r="D18" s="14"/>
      <c r="E18" s="16"/>
      <c r="F18" s="16"/>
      <c r="G18" s="16"/>
      <c r="H18" s="16"/>
      <c r="I18" s="22"/>
      <c r="J18" s="22"/>
      <c r="K18" s="22"/>
      <c r="L18" s="22"/>
    </row>
    <row r="19" spans="2:12" ht="12.75">
      <c r="B19" s="14"/>
      <c r="C19" s="14"/>
      <c r="D19" s="23"/>
      <c r="E19" s="24"/>
      <c r="F19" s="25"/>
      <c r="G19" s="23"/>
      <c r="H19" s="23"/>
      <c r="I19" s="26"/>
      <c r="J19" s="27"/>
      <c r="K19" s="26"/>
      <c r="L19" s="27"/>
    </row>
    <row r="20" spans="2:12" ht="12.75">
      <c r="B20" s="14"/>
      <c r="C20" s="14"/>
      <c r="D20" s="23"/>
      <c r="E20" s="24"/>
      <c r="F20" s="25"/>
      <c r="G20" s="23"/>
      <c r="H20" s="23"/>
      <c r="I20" s="26"/>
      <c r="J20" s="27"/>
      <c r="K20" s="26"/>
      <c r="L20" s="27"/>
    </row>
    <row r="21" spans="2:12" ht="12.75">
      <c r="B21" s="14"/>
      <c r="C21" s="14"/>
      <c r="D21" s="25"/>
      <c r="E21" s="24"/>
      <c r="F21" s="25"/>
      <c r="G21" s="23"/>
      <c r="H21" s="23"/>
      <c r="I21" s="26"/>
      <c r="J21" s="27"/>
      <c r="K21" s="26"/>
      <c r="L21" s="27"/>
    </row>
    <row r="22" spans="2:12" ht="12.75">
      <c r="B22" s="14"/>
      <c r="C22" s="14"/>
      <c r="D22" s="14"/>
      <c r="E22" s="24"/>
      <c r="F22" s="25"/>
      <c r="G22" s="23"/>
      <c r="H22" s="23"/>
      <c r="I22" s="26"/>
      <c r="J22" s="27"/>
      <c r="K22" s="26"/>
      <c r="L22" s="27"/>
    </row>
    <row r="23" spans="2:12" ht="12.75">
      <c r="B23" s="14"/>
      <c r="C23" s="14"/>
      <c r="D23" s="14"/>
      <c r="E23" s="24"/>
      <c r="F23" s="25"/>
      <c r="G23" s="23"/>
      <c r="H23" s="23"/>
      <c r="I23" s="26"/>
      <c r="J23" s="27"/>
      <c r="K23" s="26"/>
      <c r="L23" s="27"/>
    </row>
    <row r="24" spans="2:12" ht="12.75">
      <c r="B24" s="14"/>
      <c r="C24" s="14"/>
      <c r="D24" s="25"/>
      <c r="E24" s="24"/>
      <c r="F24" s="25"/>
      <c r="G24" s="23"/>
      <c r="H24" s="23"/>
      <c r="I24" s="26"/>
      <c r="J24" s="27"/>
      <c r="K24" s="26"/>
      <c r="L24" s="27"/>
    </row>
    <row r="25" spans="2:12" ht="12.75">
      <c r="B25" s="14"/>
      <c r="C25" s="14"/>
      <c r="D25" s="25"/>
      <c r="E25" s="24"/>
      <c r="F25" s="25"/>
      <c r="G25" s="23"/>
      <c r="H25" s="23"/>
      <c r="I25" s="26"/>
      <c r="J25" s="27"/>
      <c r="K25" s="26"/>
      <c r="L25" s="27"/>
    </row>
    <row r="26" spans="2:12" ht="12.75">
      <c r="B26" s="14"/>
      <c r="C26" s="14"/>
      <c r="D26" s="25"/>
      <c r="E26" s="24"/>
      <c r="F26" s="25"/>
      <c r="G26" s="23"/>
      <c r="H26" s="23"/>
      <c r="I26" s="26"/>
      <c r="J26" s="27"/>
      <c r="K26" s="26"/>
      <c r="L26" s="27"/>
    </row>
    <row r="27" spans="2:12" ht="12.75">
      <c r="B27" s="14"/>
      <c r="C27" s="14"/>
      <c r="D27" s="25"/>
      <c r="E27" s="24"/>
      <c r="F27" s="25"/>
      <c r="G27" s="23"/>
      <c r="H27" s="23"/>
      <c r="I27" s="26"/>
      <c r="J27" s="27"/>
      <c r="K27" s="26"/>
      <c r="L27" s="27"/>
    </row>
    <row r="28" spans="2:12" ht="12.75">
      <c r="B28" s="14"/>
      <c r="C28" s="14"/>
      <c r="D28" s="25"/>
      <c r="E28" s="24"/>
      <c r="F28" s="25"/>
      <c r="G28" s="23"/>
      <c r="H28" s="23"/>
      <c r="I28" s="26"/>
      <c r="J28" s="27"/>
      <c r="K28" s="26"/>
      <c r="L28" s="27"/>
    </row>
    <row r="29" spans="2:12" ht="12.75">
      <c r="B29" s="14"/>
      <c r="C29" s="14"/>
      <c r="D29" s="25"/>
      <c r="E29" s="24"/>
      <c r="F29" s="25"/>
      <c r="G29" s="23"/>
      <c r="H29" s="23"/>
      <c r="I29" s="26"/>
      <c r="J29" s="27"/>
      <c r="K29" s="26"/>
      <c r="L29" s="27"/>
    </row>
    <row r="30" spans="2:12" ht="12.75">
      <c r="B30" s="14"/>
      <c r="C30" s="14"/>
      <c r="D30" s="25"/>
      <c r="E30" s="24"/>
      <c r="F30" s="25"/>
      <c r="G30" s="23"/>
      <c r="H30" s="23"/>
      <c r="I30" s="26"/>
      <c r="J30" s="27"/>
      <c r="K30" s="26"/>
      <c r="L30" s="27"/>
    </row>
    <row r="31" spans="2:12" ht="12.75">
      <c r="B31" s="14"/>
      <c r="C31" s="14"/>
      <c r="D31" s="25"/>
      <c r="E31" s="24"/>
      <c r="F31" s="25"/>
      <c r="G31" s="23"/>
      <c r="H31" s="23"/>
      <c r="I31" s="26"/>
      <c r="J31" s="27"/>
      <c r="K31" s="26"/>
      <c r="L31" s="27"/>
    </row>
    <row r="32" spans="2:12" ht="12.75">
      <c r="B32" s="14"/>
      <c r="C32" s="14"/>
      <c r="D32" s="25"/>
      <c r="E32" s="24"/>
      <c r="F32" s="25"/>
      <c r="G32" s="23"/>
      <c r="H32" s="23"/>
      <c r="I32" s="26"/>
      <c r="J32" s="27"/>
      <c r="K32" s="26"/>
      <c r="L32" s="27"/>
    </row>
    <row r="33" spans="2:12" ht="12.75">
      <c r="B33" s="14"/>
      <c r="C33" s="14"/>
      <c r="D33" s="25"/>
      <c r="E33" s="24"/>
      <c r="F33" s="25"/>
      <c r="G33" s="23"/>
      <c r="H33" s="23"/>
      <c r="I33" s="26"/>
      <c r="J33" s="27"/>
      <c r="K33" s="26"/>
      <c r="L33" s="27"/>
    </row>
    <row r="34" spans="2:12" ht="12.75">
      <c r="B34" s="14"/>
      <c r="C34" s="14"/>
      <c r="D34" s="25"/>
      <c r="E34" s="24"/>
      <c r="F34" s="25"/>
      <c r="G34" s="23"/>
      <c r="H34" s="23"/>
      <c r="I34" s="26"/>
      <c r="J34" s="27"/>
      <c r="K34" s="26"/>
      <c r="L34" s="27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usuário do Microsoft Office satisfeito</dc:creator>
  <cp:keywords/>
  <dc:description/>
  <cp:lastModifiedBy>Sony</cp:lastModifiedBy>
  <cp:lastPrinted>2001-06-08T14:52:49Z</cp:lastPrinted>
  <dcterms:created xsi:type="dcterms:W3CDTF">2001-06-02T21:51:08Z</dcterms:created>
  <dcterms:modified xsi:type="dcterms:W3CDTF">2013-02-19T20:42:05Z</dcterms:modified>
  <cp:category/>
  <cp:version/>
  <cp:contentType/>
  <cp:contentStatus/>
</cp:coreProperties>
</file>